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Taxas de participação" sheetId="2" r:id="rId5"/>
    <sheet state="visible" name="Médias por Questão e Nivel Ens." sheetId="3" r:id="rId6"/>
    <sheet state="visible" name="Médias por Questão e Particip." sheetId="4" r:id="rId7"/>
    <sheet state="visible" name="Médias por dimensão SELFIE" sheetId="5" r:id="rId8"/>
    <sheet state="visible" name="Questões próprias" sheetId="6" r:id="rId9"/>
    <sheet state="visible" name="Outras áreas 1" sheetId="7" r:id="rId10"/>
    <sheet state="visible" name="Fatores relativos EA Remoto" sheetId="8" r:id="rId11"/>
    <sheet state="visible" name="Outras áreas 2" sheetId="9" r:id="rId12"/>
    <sheet state="visible" name="Exemplos de atividades eficazes" sheetId="10" r:id="rId13"/>
    <sheet state="visible" name="Tecnologia útil para o ensino" sheetId="11" r:id="rId14"/>
  </sheets>
  <definedNames>
    <definedName name="Acesso_dos_alunos_a_dispositivos_fora_da_escola">'Outras áreas 2'!$C$20</definedName>
    <definedName name="Adoção_de_tecnologia">'Outras áreas 1'!$C$41</definedName>
    <definedName name="Confiança_na_utilização_de_tecnologia">'Outras áreas 1'!$C$20</definedName>
    <definedName name="Como_é_que_os_seus_alunos_utilizam_a_tecnologia_dentro_e_fora_da_escola">'Outras áreas 2'!$C$3</definedName>
    <definedName name="Conhecimentos_técnicos_dos_alunos">'Outras áreas 2'!$C$33</definedName>
    <definedName name="Taxas_de_participação_nos_questionários">'Taxas de participação'!$C$3</definedName>
    <definedName name="Utilidade_das_atividades_de_Desenvolvimento_Profissional_Contínuo">'Outras áreas 1'!$C$3</definedName>
    <definedName name="Fatores_positivos_para_o_uso_de_tecnologia_em_casa__ensino_e_aprendizagem_remotos">'Fatores relativos EA Remoto'!$C$18</definedName>
    <definedName name="Fatores_negativos_para_o_uso_de_tecnologia_em_casa__ensino_e_aprendizagem_remotos">'Fatores relativos EA Remoto'!$C$3</definedName>
    <definedName name="Percentagem_de_tempo_disponível_para_ensinar_com_tecnologias_digitais">'Outras áreas 1'!$C$32</definedName>
    <definedName name="Fatores_que_inibem_a_utilização_de_tecnologia">'Outras áreas 1'!$C$54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43">
      <text>
        <t xml:space="preserve">Não possível ler
	-Ana Maria Cruz</t>
      </text>
    </comment>
    <comment authorId="0" ref="E40">
      <text>
        <t xml:space="preserve">Nao possível ler
	-Ana Maria Cruz</t>
      </text>
    </comment>
    <comment authorId="0" ref="E38">
      <text>
        <t xml:space="preserve">Não conseguimos ler!!!!
	-Ana Maria Cruz</t>
      </text>
    </comment>
  </commentList>
</comments>
</file>

<file path=xl/sharedStrings.xml><?xml version="1.0" encoding="utf-8"?>
<sst xmlns="http://schemas.openxmlformats.org/spreadsheetml/2006/main" count="1034" uniqueCount="296">
  <si>
    <r>
      <rPr>
        <rFont val="Calibri"/>
        <b/>
        <color theme="1"/>
        <sz val="12.0"/>
      </rPr>
      <t xml:space="preserve">Palavra-passe para deproteger folhas: </t>
    </r>
    <r>
      <rPr>
        <rFont val="Calibri"/>
        <b/>
        <color rgb="FFFF0000"/>
        <sz val="12.0"/>
      </rPr>
      <t>selfie</t>
    </r>
  </si>
  <si>
    <t>Questionários aplicados a que Níveis de Ensino?</t>
  </si>
  <si>
    <t>1º Ciclo - G1</t>
  </si>
  <si>
    <t>1º Ciclo - G2</t>
  </si>
  <si>
    <t>1º Ciclo - G3</t>
  </si>
  <si>
    <t>2º Ciclo - AC</t>
  </si>
  <si>
    <t>2º Ciclo - ACO</t>
  </si>
  <si>
    <t>3º Ciclo - AC</t>
  </si>
  <si>
    <t>3º Ciclo - ACO</t>
  </si>
  <si>
    <t>3º Ciclo - ESGN</t>
  </si>
  <si>
    <t>Secundário Geral</t>
  </si>
  <si>
    <t>Secundário Profissional</t>
  </si>
  <si>
    <t>Índice</t>
  </si>
  <si>
    <t>Respondentes</t>
  </si>
  <si>
    <t>Taxas de participação nos questionários</t>
  </si>
  <si>
    <t>Todos</t>
  </si>
  <si>
    <t>Médias por questão e nível de ensino</t>
  </si>
  <si>
    <t>Médias por questão e grupo de participantes</t>
  </si>
  <si>
    <t>Médias por dimensão do SELFIE</t>
  </si>
  <si>
    <t>Médias das questões próprias</t>
  </si>
  <si>
    <t>Utilidade das atividades de Desenvolvimento Profissional Contínuo</t>
  </si>
  <si>
    <t>Professores</t>
  </si>
  <si>
    <t>Confiança na utilização de tecnologia</t>
  </si>
  <si>
    <t>Percentagem de tempo disponível para ensinar com tecnologias digitais</t>
  </si>
  <si>
    <t>Adoção de tecnologia</t>
  </si>
  <si>
    <t>Dirigentes e Professores</t>
  </si>
  <si>
    <t>Fatores que inibem a utilização de tecnologia</t>
  </si>
  <si>
    <t>Fatores negativos para o uso de tecnologia em casa (ensino e aprendizagem remotos)</t>
  </si>
  <si>
    <t>Fatores positivos para o uso de tecnologia em casa (ensino e aprendizagem remotos)</t>
  </si>
  <si>
    <t>Como é que os seus alunos utilizam a tecnologia dentro e fora da escola</t>
  </si>
  <si>
    <t>Alunos</t>
  </si>
  <si>
    <t>Acesso dos alunos a dispositivos fora da escola</t>
  </si>
  <si>
    <t>Conhecimentos técnicos dos alunos</t>
  </si>
  <si>
    <t>* Exemplos de atividades de DPC sobre a utilização pedagógica das tecnologias digitais</t>
  </si>
  <si>
    <t>* Exemplos de tecnologia digital particularmente útil para o ensino</t>
  </si>
  <si>
    <r>
      <rPr>
        <rFont val="Calibri"/>
        <b/>
        <i/>
        <color rgb="FFFF0000"/>
        <sz val="11.0"/>
      </rPr>
      <t>*</t>
    </r>
    <r>
      <rPr>
        <rFont val="Calibri"/>
        <i/>
        <color theme="1"/>
        <sz val="11.0"/>
      </rPr>
      <t xml:space="preserve"> De momento não conseguimos visualizar nos resultados</t>
    </r>
  </si>
  <si>
    <t>1. Taxas de participação nos questionários</t>
  </si>
  <si>
    <t>Convidados</t>
  </si>
  <si>
    <t>Concluídos</t>
  </si>
  <si>
    <t>%</t>
  </si>
  <si>
    <t>Dirigentes escolares</t>
  </si>
  <si>
    <t>2. Médias por questão e nível de ensino</t>
  </si>
  <si>
    <r>
      <rPr>
        <rFont val="Calibri"/>
        <b/>
        <color rgb="FF2E75B5"/>
        <sz val="11.0"/>
      </rPr>
      <t xml:space="preserve">Preencha apenas a células com fundo branco 
</t>
    </r>
    <r>
      <rPr>
        <rFont val="Calibri"/>
        <b/>
        <color rgb="FF2E75B5"/>
        <sz val="10.0"/>
      </rPr>
      <t>(valores médios por questão, nível de ensino e grupo de participantes)</t>
    </r>
  </si>
  <si>
    <t>1ºCiclo G1</t>
  </si>
  <si>
    <t>A: Liderança</t>
  </si>
  <si>
    <t>Média Global</t>
  </si>
  <si>
    <t xml:space="preserve">Dirigentes
escolares </t>
  </si>
  <si>
    <t>Profs</t>
  </si>
  <si>
    <t>Média</t>
  </si>
  <si>
    <t>A1</t>
  </si>
  <si>
    <t>Estratégia digital</t>
  </si>
  <si>
    <t>A2</t>
  </si>
  <si>
    <t>Desenvolvimento da estratégia com os professores</t>
  </si>
  <si>
    <t>A3</t>
  </si>
  <si>
    <t>Novas formas de ensino</t>
  </si>
  <si>
    <t>A9</t>
  </si>
  <si>
    <t>Participação das empresas na estratégia</t>
  </si>
  <si>
    <t>A4 op</t>
  </si>
  <si>
    <t>Tempo para explorar o ensino digital</t>
  </si>
  <si>
    <t>A5 op</t>
  </si>
  <si>
    <t>Regras sobre direitos de autor (copyright) e licenciamento</t>
  </si>
  <si>
    <t>B: Colaboração e trabalho em rede</t>
  </si>
  <si>
    <t>B1</t>
  </si>
  <si>
    <t>Análise dos progressos</t>
  </si>
  <si>
    <t>B2</t>
  </si>
  <si>
    <t>Debate sobre a utilização de tecnologias</t>
  </si>
  <si>
    <t>B3</t>
  </si>
  <si>
    <t>Parcerias</t>
  </si>
  <si>
    <t>B4 op</t>
  </si>
  <si>
    <t>Sinergias em prol do ensino e da aprendizagem à distância</t>
  </si>
  <si>
    <t>C: Infraestruturas e equipamentos</t>
  </si>
  <si>
    <t>C1</t>
  </si>
  <si>
    <t>Infraestruturas</t>
  </si>
  <si>
    <t>C2</t>
  </si>
  <si>
    <t>Dispositivos digitais para o ensino</t>
  </si>
  <si>
    <t>C3</t>
  </si>
  <si>
    <t>Acesso à Internet</t>
  </si>
  <si>
    <t>C5</t>
  </si>
  <si>
    <t>Apoio técnico</t>
  </si>
  <si>
    <t>C7</t>
  </si>
  <si>
    <t>Proteção de dados</t>
  </si>
  <si>
    <t>C8</t>
  </si>
  <si>
    <t>Dispositivos digitais para a aprendizagem</t>
  </si>
  <si>
    <t>C17</t>
  </si>
  <si>
    <t>Bases de dados de prestadores de formação</t>
  </si>
  <si>
    <t>C10 op</t>
  </si>
  <si>
    <t>Dispositivos da escola disponibilizados aos alunos</t>
  </si>
  <si>
    <t>C11 op</t>
  </si>
  <si>
    <t>FRATURA DIGITAL: medidas para identificar os desafios</t>
  </si>
  <si>
    <t>C12 op</t>
  </si>
  <si>
    <t>FRATURA DIGITAL: apoio para ultrapassar os desafios</t>
  </si>
  <si>
    <t>C13 op</t>
  </si>
  <si>
    <t>Trazer o próprio dispositivo</t>
  </si>
  <si>
    <t>C14 op</t>
  </si>
  <si>
    <t>Espaços físicos</t>
  </si>
  <si>
    <t>C15 op</t>
  </si>
  <si>
    <t>Tecnologias de apoio</t>
  </si>
  <si>
    <t>C16 op</t>
  </si>
  <si>
    <t>Bibliotecas/repositórios online</t>
  </si>
  <si>
    <t>D: Desenvolvimento profissional contínuo</t>
  </si>
  <si>
    <t>D1</t>
  </si>
  <si>
    <t>Necessidades de DPC</t>
  </si>
  <si>
    <t>D2</t>
  </si>
  <si>
    <t>Participação em ações de DPC</t>
  </si>
  <si>
    <t>D3</t>
  </si>
  <si>
    <t>Partilha de experiências</t>
  </si>
  <si>
    <t>D4</t>
  </si>
  <si>
    <t>Oportunidades de DPC</t>
  </si>
  <si>
    <t>E: Pedagogia - apoios e recursos</t>
  </si>
  <si>
    <t>E1</t>
  </si>
  <si>
    <t>Recursos educativos online</t>
  </si>
  <si>
    <t>E2</t>
  </si>
  <si>
    <t>Criação de recursos digitais</t>
  </si>
  <si>
    <t>E3</t>
  </si>
  <si>
    <t>Utilização de ambientes de aprendizagem virtuais</t>
  </si>
  <si>
    <t>E4</t>
  </si>
  <si>
    <t>Comunicação com a comunidade escolar</t>
  </si>
  <si>
    <t>E5 op</t>
  </si>
  <si>
    <t>Recursos educativos abertos</t>
  </si>
  <si>
    <t>F: Pedagogia - aplicação em sala de aula</t>
  </si>
  <si>
    <t>F1</t>
  </si>
  <si>
    <t>Adaptação às necessidades dos alunos</t>
  </si>
  <si>
    <t>F3</t>
  </si>
  <si>
    <t>Promoção da criatividade</t>
  </si>
  <si>
    <t>F4</t>
  </si>
  <si>
    <t>Envolvimento dos alunos</t>
  </si>
  <si>
    <t>F5</t>
  </si>
  <si>
    <t>Colaboração entre os alunos</t>
  </si>
  <si>
    <t>F6</t>
  </si>
  <si>
    <t>Projetos transdisciplinares</t>
  </si>
  <si>
    <t>F8 op</t>
  </si>
  <si>
    <t>Orientação profissional</t>
  </si>
  <si>
    <t>G: Práticas de avaliação</t>
  </si>
  <si>
    <t>G1</t>
  </si>
  <si>
    <t>Avaliação de aptidões</t>
  </si>
  <si>
    <t>G3</t>
  </si>
  <si>
    <t>Feedback em tempo útil</t>
  </si>
  <si>
    <t>G5</t>
  </si>
  <si>
    <t>Autorreflexão sobre a aprendizagem</t>
  </si>
  <si>
    <t>G7</t>
  </si>
  <si>
    <t>Feedback aos outros alunos</t>
  </si>
  <si>
    <t>G8 op</t>
  </si>
  <si>
    <t>Avaliação digital</t>
  </si>
  <si>
    <t>G9 op</t>
  </si>
  <si>
    <t>Documentação da aprendizagem</t>
  </si>
  <si>
    <t>G10 op</t>
  </si>
  <si>
    <t>Utilização de dados para melhorar a aprendizagem</t>
  </si>
  <si>
    <t>G11 op</t>
  </si>
  <si>
    <t>Valorização das aptidões desenvolvidas fora da escola</t>
  </si>
  <si>
    <t>H: Competências digitais dos alunos</t>
  </si>
  <si>
    <t>H1</t>
  </si>
  <si>
    <t>Comportamento seguro</t>
  </si>
  <si>
    <t>H3</t>
  </si>
  <si>
    <t>Comportamento responsável</t>
  </si>
  <si>
    <t>H5</t>
  </si>
  <si>
    <t>Controlo da qualidade das informações</t>
  </si>
  <si>
    <t>H7</t>
  </si>
  <si>
    <t>Dar crédito ao trabalho dos outros</t>
  </si>
  <si>
    <t>H9</t>
  </si>
  <si>
    <t>Criação de conteúdos digitais</t>
  </si>
  <si>
    <t>H10</t>
  </si>
  <si>
    <t>Aprender a comunicar</t>
  </si>
  <si>
    <t>H12 op</t>
  </si>
  <si>
    <t>Aptidões digitais em várias disciplinas</t>
  </si>
  <si>
    <t>H13 op</t>
  </si>
  <si>
    <t>Aprender codificação ou programação</t>
  </si>
  <si>
    <t>H15 op</t>
  </si>
  <si>
    <t>Resolução de problemas técnicos</t>
  </si>
  <si>
    <t>H17 op</t>
  </si>
  <si>
    <t>Aptidões relacionadas com as qualificações profissionais</t>
  </si>
  <si>
    <t>3. Médias por questão e grupo de participantes</t>
  </si>
  <si>
    <t xml:space="preserve">Dirigentes Escolares </t>
  </si>
  <si>
    <t xml:space="preserve">Professores </t>
  </si>
  <si>
    <t>4. Médias por dimensão do SELFIE</t>
  </si>
  <si>
    <t>Taxa de participação</t>
  </si>
  <si>
    <t>Participantes</t>
  </si>
  <si>
    <t>Médias por dimensão e nível de ensino</t>
  </si>
  <si>
    <t>Áreas</t>
  </si>
  <si>
    <t>G: Práticas de avaliaçao</t>
  </si>
  <si>
    <t>Médias por dimensão e grupo de participantes</t>
  </si>
  <si>
    <t>Acrescente o número de questões necessárias. As questões próprias podem ser diferentes nos vários níveis de ensino.</t>
  </si>
  <si>
    <t>Valores Médios por Nível de Ensino</t>
  </si>
  <si>
    <t>Questão própria 1</t>
  </si>
  <si>
    <t>Questão própria 6</t>
  </si>
  <si>
    <t>Dirigentes</t>
  </si>
  <si>
    <t>Média por Nível de Ensino</t>
  </si>
  <si>
    <t>Questão própria 2</t>
  </si>
  <si>
    <t>Questão própria 7</t>
  </si>
  <si>
    <t>Questão própria 3</t>
  </si>
  <si>
    <t>Questão própria 8</t>
  </si>
  <si>
    <t>Questão própria 4</t>
  </si>
  <si>
    <t>Questão própria 9</t>
  </si>
  <si>
    <t>Questão própria 5</t>
  </si>
  <si>
    <t>Questão própria 10</t>
  </si>
  <si>
    <t>6. Utilidade das atividades de Desenvolvimento Profissional Contínuo</t>
  </si>
  <si>
    <t>O que é que os professores da sua escola pensam sobre a utilidade das ações de Desenvolvimento Profissional Docente nas quais eles participaram no ano passado?</t>
  </si>
  <si>
    <t>Respostas dos professores</t>
  </si>
  <si>
    <t>Aprendizagem profissional presencial</t>
  </si>
  <si>
    <t>Aprendizagem profissional online</t>
  </si>
  <si>
    <t>Aprendizagem através da colaboração</t>
  </si>
  <si>
    <t>Aprendizagem através de redes profissionais</t>
  </si>
  <si>
    <t>Mentoria/tutoria a nível interno</t>
  </si>
  <si>
    <t>Outra formação a nível interno</t>
  </si>
  <si>
    <t>Visitas de estudo</t>
  </si>
  <si>
    <t>Programas acreditados</t>
  </si>
  <si>
    <t>Outras oportunidades de DPC</t>
  </si>
  <si>
    <r>
      <rPr>
        <rFont val="Calibri"/>
        <b/>
        <i/>
        <color theme="1"/>
        <sz val="9.0"/>
      </rPr>
      <t>1</t>
    </r>
    <r>
      <rPr>
        <rFont val="Calibri"/>
        <i/>
        <color theme="1"/>
        <sz val="9.0"/>
      </rPr>
      <t xml:space="preserve"> - Nada útil;  </t>
    </r>
    <r>
      <rPr>
        <rFont val="Calibri"/>
        <b/>
        <i/>
        <color theme="1"/>
        <sz val="9.0"/>
      </rPr>
      <t>2</t>
    </r>
    <r>
      <rPr>
        <rFont val="Calibri"/>
        <i/>
        <color theme="1"/>
        <sz val="9.0"/>
      </rPr>
      <t xml:space="preserve"> - Inútil;  </t>
    </r>
    <r>
      <rPr>
        <rFont val="Calibri"/>
        <b/>
        <i/>
        <color theme="1"/>
        <sz val="9.0"/>
      </rPr>
      <t xml:space="preserve">3 </t>
    </r>
    <r>
      <rPr>
        <rFont val="Calibri"/>
        <i/>
        <color theme="1"/>
        <sz val="9.0"/>
      </rPr>
      <t xml:space="preserve">- Um pouco útil;  </t>
    </r>
    <r>
      <rPr>
        <rFont val="Calibri"/>
        <b/>
        <i/>
        <color theme="1"/>
        <sz val="9.0"/>
      </rPr>
      <t xml:space="preserve">4 </t>
    </r>
    <r>
      <rPr>
        <rFont val="Calibri"/>
        <i/>
        <color theme="1"/>
        <sz val="9.0"/>
      </rPr>
      <t xml:space="preserve">- Útil;  </t>
    </r>
    <r>
      <rPr>
        <rFont val="Calibri"/>
        <b/>
        <i/>
        <color theme="1"/>
        <sz val="9.0"/>
      </rPr>
      <t xml:space="preserve">5 </t>
    </r>
    <r>
      <rPr>
        <rFont val="Calibri"/>
        <i/>
        <color theme="1"/>
        <sz val="9.0"/>
      </rPr>
      <t>- Muito útil</t>
    </r>
  </si>
  <si>
    <t>7. Confiança na utilização de tecnologia</t>
  </si>
  <si>
    <t>Qual o grau de confiança dos seus professores relativamente à utilização de tecnologia para as seguintes tarefas?</t>
  </si>
  <si>
    <t>Preparação das aulas</t>
  </si>
  <si>
    <t>Dar as aulas</t>
  </si>
  <si>
    <t>Feedback e apoio</t>
  </si>
  <si>
    <t>Comunicação</t>
  </si>
  <si>
    <r>
      <rPr>
        <rFont val="Calibri"/>
        <b/>
        <i/>
        <color theme="1"/>
        <sz val="9.0"/>
      </rPr>
      <t xml:space="preserve">1 </t>
    </r>
    <r>
      <rPr>
        <rFont val="Calibri"/>
        <i/>
        <color theme="1"/>
        <sz val="9.0"/>
      </rPr>
      <t xml:space="preserve">- Nada confiante;  </t>
    </r>
    <r>
      <rPr>
        <rFont val="Calibri"/>
        <b/>
        <i/>
        <color theme="1"/>
        <sz val="9.0"/>
      </rPr>
      <t xml:space="preserve">2 - </t>
    </r>
    <r>
      <rPr>
        <rFont val="Calibri"/>
        <i/>
        <color theme="1"/>
        <sz val="9.0"/>
      </rPr>
      <t xml:space="preserve">Pouco confiante;  </t>
    </r>
    <r>
      <rPr>
        <rFont val="Calibri"/>
        <b/>
        <i/>
        <color theme="1"/>
        <sz val="9.0"/>
      </rPr>
      <t xml:space="preserve">3 </t>
    </r>
    <r>
      <rPr>
        <rFont val="Calibri"/>
        <i/>
        <color theme="1"/>
        <sz val="9.0"/>
      </rPr>
      <t xml:space="preserve">- Algo confiante;  </t>
    </r>
    <r>
      <rPr>
        <rFont val="Calibri"/>
        <b/>
        <i/>
        <color theme="1"/>
        <sz val="9.0"/>
      </rPr>
      <t>4</t>
    </r>
    <r>
      <rPr>
        <rFont val="Calibri"/>
        <i/>
        <color theme="1"/>
        <sz val="9.0"/>
      </rPr>
      <t xml:space="preserve"> - Confiante;  </t>
    </r>
    <r>
      <rPr>
        <rFont val="Calibri"/>
        <b/>
        <i/>
        <color theme="1"/>
        <sz val="9.0"/>
      </rPr>
      <t>5</t>
    </r>
    <r>
      <rPr>
        <rFont val="Calibri"/>
        <i/>
        <color theme="1"/>
        <sz val="9.0"/>
      </rPr>
      <t xml:space="preserve"> - Muito confiante
</t>
    </r>
  </si>
  <si>
    <t>8. Percentagem de tempo disponível para ensinar com tecnologias digitais</t>
  </si>
  <si>
    <t>Qual é a percentagem de tempo de ensino em que os professores da sua escola usaram as tecnologias digitais nas aulas, nos últimos 3 meses?</t>
  </si>
  <si>
    <t>Percentagem de tempo para o ensino com tecnologias</t>
  </si>
  <si>
    <r>
      <rPr>
        <rFont val="Calibri"/>
        <b/>
        <i/>
        <color theme="1"/>
        <sz val="9.0"/>
      </rPr>
      <t>1</t>
    </r>
    <r>
      <rPr>
        <rFont val="Calibri"/>
        <i/>
        <color theme="1"/>
        <sz val="9.0"/>
      </rPr>
      <t xml:space="preserve"> - 0-10 %;   </t>
    </r>
    <r>
      <rPr>
        <rFont val="Calibri"/>
        <b/>
        <i/>
        <color theme="1"/>
        <sz val="9.0"/>
      </rPr>
      <t>2</t>
    </r>
    <r>
      <rPr>
        <rFont val="Calibri"/>
        <i/>
        <color theme="1"/>
        <sz val="9.0"/>
      </rPr>
      <t xml:space="preserve"> - 11-25 %;   </t>
    </r>
    <r>
      <rPr>
        <rFont val="Calibri"/>
        <b/>
        <i/>
        <color theme="1"/>
        <sz val="9.0"/>
      </rPr>
      <t>3</t>
    </r>
    <r>
      <rPr>
        <rFont val="Calibri"/>
        <i/>
        <color theme="1"/>
        <sz val="9.0"/>
      </rPr>
      <t xml:space="preserve"> - 26-50 %;   </t>
    </r>
    <r>
      <rPr>
        <rFont val="Calibri"/>
        <b/>
        <i/>
        <color theme="1"/>
        <sz val="9.0"/>
      </rPr>
      <t>4</t>
    </r>
    <r>
      <rPr>
        <rFont val="Calibri"/>
        <i/>
        <color theme="1"/>
        <sz val="9.0"/>
      </rPr>
      <t xml:space="preserve"> - 51-75 %;   </t>
    </r>
    <r>
      <rPr>
        <rFont val="Calibri"/>
        <b/>
        <i/>
        <color theme="1"/>
        <sz val="9.0"/>
      </rPr>
      <t>5</t>
    </r>
    <r>
      <rPr>
        <rFont val="Calibri"/>
        <i/>
        <color theme="1"/>
        <sz val="9.0"/>
      </rPr>
      <t xml:space="preserve"> - 76-100 %</t>
    </r>
  </si>
  <si>
    <t>9. Adoção de tecnologia</t>
  </si>
  <si>
    <t>Qual a opção que melhor descreve a abordagem dos seus dirigentes escolares e professores em relação à utilização de tecnologias digitais nos processos de ensino e aprendizagem?</t>
  </si>
  <si>
    <t>Dirigentes Escolares</t>
  </si>
  <si>
    <r>
      <rPr>
        <rFont val="Calibri"/>
        <b/>
        <i/>
        <color theme="1"/>
        <sz val="9.0"/>
      </rPr>
      <t>1 -</t>
    </r>
    <r>
      <rPr>
        <rFont val="Calibri"/>
        <i/>
        <color theme="1"/>
        <sz val="9.0"/>
      </rPr>
      <t xml:space="preserve"> Tenho tendência para adotar as tecnologias digitais depois da maioria dos meus colegas</t>
    </r>
  </si>
  <si>
    <r>
      <rPr>
        <rFont val="Calibri"/>
        <b/>
        <i/>
        <color theme="1"/>
        <sz val="9.0"/>
      </rPr>
      <t>2 -</t>
    </r>
    <r>
      <rPr>
        <rFont val="Calibri"/>
        <i/>
        <color theme="1"/>
        <sz val="9.0"/>
      </rPr>
      <t xml:space="preserve"> Tenho tendência para adotar as tecnologias digitais ao mesmo tempo que a maioria dos meus colegas</t>
    </r>
  </si>
  <si>
    <r>
      <rPr>
        <rFont val="Calibri"/>
        <b/>
        <i/>
        <color theme="1"/>
        <sz val="9.0"/>
      </rPr>
      <t>3 -</t>
    </r>
    <r>
      <rPr>
        <rFont val="Calibri"/>
        <i/>
        <color theme="1"/>
        <sz val="9.0"/>
      </rPr>
      <t xml:space="preserve"> Tenho tendência para adotar as tecnologias digitais pioneiramente quando vejo vantagens claras</t>
    </r>
  </si>
  <si>
    <r>
      <rPr>
        <rFont val="Calibri"/>
        <b/>
        <i/>
        <color theme="1"/>
        <sz val="9.0"/>
      </rPr>
      <t>4 -</t>
    </r>
    <r>
      <rPr>
        <rFont val="Calibri"/>
        <i/>
        <color theme="1"/>
        <sz val="9.0"/>
      </rPr>
      <t xml:space="preserve"> Estou geralmente entre os inovadores que experimentam as novas tecnologias</t>
    </r>
  </si>
  <si>
    <t>10. Fatores que inibem a utilização de tecnologia</t>
  </si>
  <si>
    <t>O ensino e a aprendizagem com as tecnologias digitais na sua escola são negativamente afetados pelos seguintes fatores?</t>
  </si>
  <si>
    <t>Média
Dirigentes</t>
  </si>
  <si>
    <t>Média
Professores</t>
  </si>
  <si>
    <t>Falta de financiamento</t>
  </si>
  <si>
    <t>Equipamentos digitais insuficientes</t>
  </si>
  <si>
    <t>Ligação à Internet lenta ou pouco fiável</t>
  </si>
  <si>
    <t>Restrições de espaço escolar</t>
  </si>
  <si>
    <t>Apoio técnico limitado ou inexistente</t>
  </si>
  <si>
    <t>Falta de tempo para os professores</t>
  </si>
  <si>
    <t>Baixas competências digitais dos professores</t>
  </si>
  <si>
    <t>Baixas competências digitais dos alunos</t>
  </si>
  <si>
    <t>Outro</t>
  </si>
  <si>
    <r>
      <rPr>
        <rFont val="Calibri"/>
        <b/>
        <color theme="1"/>
        <sz val="11.0"/>
      </rPr>
      <t xml:space="preserve">11. Fatores </t>
    </r>
    <r>
      <rPr>
        <rFont val="Calibri"/>
        <b/>
        <color theme="1"/>
        <sz val="11.0"/>
        <u/>
      </rPr>
      <t>negativos</t>
    </r>
    <r>
      <rPr>
        <rFont val="Calibri"/>
        <b/>
        <color theme="1"/>
        <sz val="11.0"/>
      </rPr>
      <t xml:space="preserve"> para o uso de tecnologia em casa (ensino e aprendizagem remotos)</t>
    </r>
  </si>
  <si>
    <t>Os fatores que se seguem têm implicações negativas no ensino e na aprendizagem à distância através de tecnologias digitais?</t>
  </si>
  <si>
    <t>Acesso limitado dos alunos aos dispositivos digitais</t>
  </si>
  <si>
    <t>Acesso limitado dos alunos a uma ligação fiável à Internet</t>
  </si>
  <si>
    <t>Baixas competências digitais das famílias</t>
  </si>
  <si>
    <t>Falta de tempo dos professores para elaborar materiais para o ensino à distância</t>
  </si>
  <si>
    <t>Falta de tempo dos professores para dar feedback aos alunos</t>
  </si>
  <si>
    <t>Dificuldades em cativar os alunos</t>
  </si>
  <si>
    <t>Dificuldades em apoiar as famílias e/ou os tutores que ajudam os alunos na aprendizagem à distância</t>
  </si>
  <si>
    <r>
      <rPr>
        <rFont val="Calibri"/>
        <b/>
        <color theme="1"/>
        <sz val="11.0"/>
      </rPr>
      <t xml:space="preserve">12. Fatores </t>
    </r>
    <r>
      <rPr>
        <rFont val="Calibri"/>
        <b/>
        <color theme="1"/>
        <sz val="11.0"/>
        <u/>
      </rPr>
      <t>positivos</t>
    </r>
    <r>
      <rPr>
        <rFont val="Calibri"/>
        <b/>
        <color theme="1"/>
        <sz val="11.0"/>
      </rPr>
      <t xml:space="preserve"> para o uso de tecnologia em casa (ensino e aprendizagem remotos)</t>
    </r>
  </si>
  <si>
    <t>Os fatores que se seguem têm implicações positivas no ensino e na aprendizagem à distância através de tecnologias digitais?</t>
  </si>
  <si>
    <t>A escola tem experiência na utilização de ambientes de aprendizagem virtuais</t>
  </si>
  <si>
    <t>A escola tem acesso a um conjunto bem organizado de recursos digitais em linha</t>
  </si>
  <si>
    <t>A escola tem uma política do tipo «Traga o seu próprio dispositivo»</t>
  </si>
  <si>
    <t>Os professores participam em redes profissionais</t>
  </si>
  <si>
    <t>Os professores participam em programas de desenvolvimento profissional</t>
  </si>
  <si>
    <t>No contexto escolar, os professores colaboram na utilização das tecnologias digitais e na criação de recursos</t>
  </si>
  <si>
    <t>A escola colabora com outras escolas e organizações</t>
  </si>
  <si>
    <t xml:space="preserve"> A escola possui uma estratégia digital</t>
  </si>
  <si>
    <t xml:space="preserve"> A escola possui uma comunicação bem organizada e regular com as famílias e/ou os tutores</t>
  </si>
  <si>
    <t>13. Como é que os seus alunos utilizam a tecnologia dentro e fora da escola</t>
  </si>
  <si>
    <t>Respostas  dos alunos</t>
  </si>
  <si>
    <t>Tecnologias em casa para atividades de lazer</t>
  </si>
  <si>
    <t>Tecnologias em casa para trabalhos realacionados com a escola</t>
  </si>
  <si>
    <t>Atividades fora da escola em que não são utilizadas quaisquer tecnologias</t>
  </si>
  <si>
    <t>Tecnologias na escola para trabalhos relacionados com a mesma</t>
  </si>
  <si>
    <t>Tecnologias fora da escola para atividades de aprendizagem não relacionadas com a escola</t>
  </si>
  <si>
    <r>
      <rPr>
        <rFont val="Calibri"/>
        <b/>
        <i/>
        <color theme="1"/>
        <sz val="9.0"/>
      </rPr>
      <t>1</t>
    </r>
    <r>
      <rPr>
        <rFont val="Calibri"/>
        <i/>
        <color theme="1"/>
        <sz val="9.0"/>
      </rPr>
      <t xml:space="preserve"> - Nunca ou quase nunca</t>
    </r>
  </si>
  <si>
    <r>
      <rPr>
        <rFont val="Calibri"/>
        <b/>
        <i/>
        <color theme="1"/>
        <sz val="9.0"/>
      </rPr>
      <t>2</t>
    </r>
    <r>
      <rPr>
        <rFont val="Calibri"/>
        <i/>
        <color theme="1"/>
        <sz val="9.0"/>
      </rPr>
      <t xml:space="preserve"> - Pelo menos uma vez por mês, mas não todas as semanas</t>
    </r>
  </si>
  <si>
    <r>
      <rPr>
        <rFont val="Calibri"/>
        <b/>
        <i/>
        <color theme="1"/>
        <sz val="9.0"/>
      </rPr>
      <t>3</t>
    </r>
    <r>
      <rPr>
        <rFont val="Calibri"/>
        <i/>
        <color theme="1"/>
        <sz val="9.0"/>
      </rPr>
      <t xml:space="preserve"> - Pelo menos uma vez por semana, mas não todos os dias</t>
    </r>
  </si>
  <si>
    <r>
      <rPr>
        <rFont val="Calibri"/>
        <b/>
        <i/>
        <color theme="1"/>
        <sz val="9.0"/>
      </rPr>
      <t>4</t>
    </r>
    <r>
      <rPr>
        <rFont val="Calibri"/>
        <i/>
        <color theme="1"/>
        <sz val="9.0"/>
      </rPr>
      <t xml:space="preserve"> - Até uma hora por dia</t>
    </r>
  </si>
  <si>
    <r>
      <rPr>
        <rFont val="Calibri"/>
        <b/>
        <i/>
        <color theme="1"/>
        <sz val="9.0"/>
      </rPr>
      <t>5</t>
    </r>
    <r>
      <rPr>
        <rFont val="Calibri"/>
        <i/>
        <color theme="1"/>
        <sz val="9.0"/>
      </rPr>
      <t xml:space="preserve"> - Mais de uma hora por dia</t>
    </r>
  </si>
  <si>
    <t>14. Acesso dos alunos a dispositivos fora da escola</t>
  </si>
  <si>
    <t>Respostas dos alunos</t>
  </si>
  <si>
    <t>1-Não tenho acesso a um dispositivo digital para fazer os meus trabalhos escolares</t>
  </si>
  <si>
    <t>2-Tenho acesso a um dispositivo digital, mas não é adequado para fazer os meus trabalhos escolares</t>
  </si>
  <si>
    <t>3-Existe um dispositivo digital partilhado que posso utilizar para fazer os meus trabalhos escolares mas que nem sempre se encontra disponível quando preciso</t>
  </si>
  <si>
    <t>4-Existe um dispositivo digital partilhado que posso utilizar para fazer os meus trabalhos escolares quando preciso</t>
  </si>
  <si>
    <t>5-Tenho acesso a um dispositivo digital adequado para fazer os meus trabalhos escolares</t>
  </si>
  <si>
    <t>15. Conhecimentos técnicos dos alunos</t>
  </si>
  <si>
    <t>Quando as aulas se realizam em casa através de tecnologias digitais</t>
  </si>
  <si>
    <t>Não sei como utilizar o software/aplicações sem ajuda</t>
  </si>
  <si>
    <t xml:space="preserve">Peço à minha família e/ou tutor para me ajudar a utilizar o software/aplicações </t>
  </si>
  <si>
    <t>Peço aos meus amigos para me ajudarem a utilizar o software/aplicações</t>
  </si>
  <si>
    <t>Peço aos meus professores ou à escola para me ajudarem a utilizar o software/aplicações</t>
  </si>
  <si>
    <t>Não tenho ninguém que me possa ajudar com o software/aplicações</t>
  </si>
  <si>
    <t>Não peço ajuda mesmo que necessite</t>
  </si>
  <si>
    <t>Encontro ajuda na Internet</t>
  </si>
  <si>
    <t>Tenho problemas de ligação à Internet</t>
  </si>
  <si>
    <t>Gostaria de utilizar as tecnologias digitais para ter mais contacto com os meus colegas</t>
  </si>
  <si>
    <t>Foi-me facultada informação sobre como devo utilizar os dispositivos digitais</t>
  </si>
  <si>
    <t>É difícil encontrar um lugar sossegado quando utilizo os dispositivos digitais para estudar</t>
  </si>
  <si>
    <t>Distraio-me muitas vezes ao utilizar os dispositivos digitais para estudar</t>
  </si>
  <si>
    <t>Outra</t>
  </si>
  <si>
    <t>Dê um exemplo de uma atividade de DPC sobre a utilização pedagógica das tecnologias digitais que achou particularmente eficaz</t>
  </si>
  <si>
    <t>Nível de Ensino</t>
  </si>
  <si>
    <t>Exemplo</t>
  </si>
  <si>
    <t>Dê um exemplo de uma tecnologia digital (equipamento, software, plataforma, recurso, etc.) que considere particularmente útil para o ensino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</si>
</sst>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%"/>
  </numFmts>
  <fonts count="30">
    <font>
      <sz val="11.0"/>
      <color theme="1"/>
      <name val="Arial"/>
    </font>
    <font>
      <b/>
      <sz val="12.0"/>
      <color theme="1"/>
      <name val="Calibri"/>
    </font>
    <font>
      <sz val="11.0"/>
      <color theme="1"/>
      <name val="Calibri"/>
    </font>
    <font>
      <b/>
      <sz val="14.0"/>
      <color theme="0"/>
      <name val="Calibri"/>
    </font>
    <font>
      <u/>
      <sz val="11.0"/>
      <color theme="10"/>
      <name val="Arial"/>
    </font>
    <font>
      <b/>
      <sz val="11.0"/>
      <color rgb="FFFF0000"/>
      <name val="Calibri"/>
    </font>
    <font>
      <i/>
      <u/>
      <sz val="11.0"/>
      <color theme="10"/>
      <name val="Arial"/>
    </font>
    <font>
      <i/>
      <sz val="11.0"/>
      <color theme="1"/>
      <name val="Calibri"/>
    </font>
    <font>
      <i/>
      <u/>
      <sz val="11.0"/>
      <color theme="10"/>
      <name val="Arial"/>
    </font>
    <font>
      <b/>
      <u/>
      <sz val="10.0"/>
      <color theme="0"/>
      <name val="Arial"/>
    </font>
    <font>
      <b/>
      <sz val="11.0"/>
      <color theme="1"/>
      <name val="Calibri"/>
    </font>
    <font/>
    <font>
      <b/>
      <sz val="10.0"/>
      <color theme="1"/>
      <name val="Calibri"/>
    </font>
    <font>
      <b/>
      <sz val="8.0"/>
      <color theme="1"/>
      <name val="Calibri"/>
    </font>
    <font>
      <b/>
      <sz val="14.0"/>
      <color theme="1"/>
      <name val="Calibri"/>
    </font>
    <font>
      <b/>
      <sz val="11.0"/>
      <color rgb="FF2E75B5"/>
      <name val="Calibri"/>
    </font>
    <font>
      <b/>
      <sz val="8.0"/>
      <color theme="0"/>
      <name val="Calibri"/>
    </font>
    <font>
      <sz val="8.0"/>
      <color theme="1"/>
      <name val="Calibri"/>
    </font>
    <font>
      <b/>
      <i/>
      <sz val="10.0"/>
      <color theme="1"/>
      <name val="Calibri"/>
    </font>
    <font>
      <b/>
      <i/>
      <sz val="11.0"/>
      <color theme="1"/>
      <name val="Calibri"/>
    </font>
    <font>
      <sz val="10.0"/>
      <color theme="1"/>
      <name val="Calibri"/>
    </font>
    <font>
      <b/>
      <sz val="10.0"/>
      <color theme="0"/>
      <name val="Calibri"/>
    </font>
    <font>
      <b/>
      <i/>
      <sz val="11.0"/>
      <color theme="0"/>
      <name val="Calibri"/>
    </font>
    <font>
      <sz val="9.0"/>
      <color theme="1"/>
      <name val="Calibri"/>
    </font>
    <font>
      <b/>
      <sz val="9.0"/>
      <color theme="1"/>
      <name val="Calibri"/>
    </font>
    <font>
      <b/>
      <sz val="9.0"/>
      <color theme="0"/>
      <name val="Calibri"/>
    </font>
    <font>
      <sz val="10.0"/>
      <color rgb="FF000000"/>
      <name val="Arial"/>
    </font>
    <font>
      <b/>
      <i/>
      <sz val="8.0"/>
      <color theme="1"/>
      <name val="Calibri"/>
    </font>
    <font>
      <b/>
      <i/>
      <sz val="9.0"/>
      <color theme="1"/>
      <name val="Calibri"/>
    </font>
    <font>
      <i/>
      <sz val="9.0"/>
      <color theme="1"/>
      <name val="Calibri"/>
    </font>
  </fonts>
  <fills count="2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1E4E79"/>
        <bgColor rgb="FF1E4E79"/>
      </patternFill>
    </fill>
    <fill>
      <patternFill patternType="solid">
        <fgColor rgb="FFF2F2F2"/>
        <bgColor rgb="FFF2F2F2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8"/>
        <bgColor theme="8"/>
      </patternFill>
    </fill>
    <fill>
      <patternFill patternType="solid">
        <fgColor rgb="FF9CC2E5"/>
        <bgColor rgb="FF9CC2E5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DE4F3"/>
        <bgColor rgb="FFDDE4F3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</fills>
  <borders count="201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BFBFBF"/>
      </bottom>
    </border>
    <border>
      <left style="medium">
        <color rgb="FF000000"/>
      </left>
      <right style="medium">
        <color rgb="FF000000"/>
      </right>
      <top style="thin">
        <color rgb="FFBFBFBF"/>
      </top>
      <bottom style="thin">
        <color rgb="FFBFBFBF"/>
      </bottom>
    </border>
    <border>
      <left style="medium">
        <color rgb="FF000000"/>
      </left>
      <right style="medium">
        <color rgb="FF000000"/>
      </right>
      <top style="thin">
        <color rgb="FFBFBFBF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BFBFBF"/>
      </top>
      <bottom style="thin">
        <color rgb="FFBFBFBF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BFBFBF"/>
      </bottom>
    </border>
    <border>
      <left style="thin">
        <color rgb="FF000000"/>
      </left>
      <right style="medium">
        <color rgb="FF000000"/>
      </right>
      <top style="thin">
        <color rgb="FFBFBFBF"/>
      </top>
      <bottom style="thin">
        <color rgb="FFBFBFBF"/>
      </bottom>
    </border>
    <border>
      <left style="medium">
        <color rgb="FF000000"/>
      </left>
      <right/>
      <top style="thin">
        <color rgb="FFBFBFBF"/>
      </top>
      <bottom style="thin">
        <color rgb="FFBFBFBF"/>
      </bottom>
    </border>
    <border>
      <left style="medium">
        <color rgb="FF000000"/>
      </left>
      <right/>
      <top style="thin">
        <color rgb="FFBFBFBF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BFBFBF"/>
      </top>
      <bottom style="medium">
        <color rgb="FF000000"/>
      </bottom>
    </border>
    <border>
      <left/>
      <right/>
      <top/>
      <bottom/>
    </border>
    <border>
      <left style="medium">
        <color rgb="FF2F5496"/>
      </left>
      <right/>
      <top style="medium">
        <color rgb="FF2F5496"/>
      </top>
      <bottom/>
    </border>
    <border>
      <left/>
      <top style="medium">
        <color rgb="FF2F5496"/>
      </top>
    </border>
    <border>
      <top style="medium">
        <color rgb="FF2F5496"/>
      </top>
    </border>
    <border>
      <right/>
      <top style="medium">
        <color rgb="FF2F5496"/>
      </top>
    </border>
    <border>
      <right style="medium">
        <color rgb="FF2F5496"/>
      </right>
      <top style="medium">
        <color rgb="FF2F5496"/>
      </top>
    </border>
    <border>
      <left style="medium">
        <color rgb="FF2F5496"/>
      </left>
      <right/>
      <top/>
      <bottom/>
    </border>
    <border>
      <left/>
      <bottom/>
    </border>
    <border>
      <bottom/>
    </border>
    <border>
      <right/>
      <bottom/>
    </border>
    <border>
      <left/>
    </border>
    <border>
      <right style="medium">
        <color rgb="FF2F5496"/>
      </right>
    </border>
    <border>
      <left style="medium">
        <color rgb="FF2F5496"/>
      </left>
    </border>
    <border>
      <left style="medium">
        <color rgb="FF000000"/>
      </left>
      <top style="medium">
        <color rgb="FF000000"/>
      </top>
      <bottom style="thin">
        <color rgb="FFA5A5A5"/>
      </bottom>
    </border>
    <border>
      <top style="medium">
        <color rgb="FF000000"/>
      </top>
      <bottom style="thin">
        <color rgb="FFA5A5A5"/>
      </bottom>
    </border>
    <border>
      <right/>
      <top style="medium">
        <color rgb="FF000000"/>
      </top>
      <bottom style="thin">
        <color rgb="FFA5A5A5"/>
      </bottom>
    </border>
    <border>
      <right style="medium">
        <color rgb="FF000000"/>
      </right>
      <top style="medium">
        <color rgb="FF000000"/>
      </top>
      <bottom style="thin">
        <color rgb="FFA5A5A5"/>
      </bottom>
    </border>
    <border>
      <left/>
      <top style="medium">
        <color rgb="FF000000"/>
      </top>
      <bottom style="thin">
        <color rgb="FFA5A5A5"/>
      </bottom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</border>
    <border>
      <left style="thin">
        <color rgb="FFA5A5A5"/>
      </left>
      <right/>
      <top style="thin">
        <color rgb="FFA5A5A5"/>
      </top>
      <bottom style="medium">
        <color rgb="FF000000"/>
      </bottom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</border>
    <border>
      <left/>
      <right style="thin">
        <color rgb="FFA5A5A5"/>
      </right>
      <top style="thin">
        <color rgb="FFA5A5A5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A5A5A5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A5A5A5"/>
      </top>
      <bottom style="thin">
        <color rgb="FFA5A5A5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A5A5A5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2F5496"/>
      </left>
      <bottom style="medium">
        <color rgb="FF2F5496"/>
      </bottom>
    </border>
    <border>
      <bottom style="medium">
        <color rgb="FF2F5496"/>
      </bottom>
    </border>
    <border>
      <right style="medium">
        <color rgb="FF2F5496"/>
      </right>
      <bottom style="medium">
        <color rgb="FF2F5496"/>
      </bottom>
    </border>
    <border>
      <left/>
      <top/>
    </border>
    <border>
      <top/>
    </border>
    <border>
      <right/>
      <top/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top/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 style="thick">
        <color rgb="FF2F5496"/>
      </left>
      <right/>
      <top style="thick">
        <color rgb="FF2F5496"/>
      </top>
      <bottom/>
    </border>
    <border>
      <left/>
      <top style="thick">
        <color rgb="FF2F5496"/>
      </top>
    </border>
    <border>
      <top style="thick">
        <color rgb="FF2F5496"/>
      </top>
    </border>
    <border>
      <right/>
      <top style="thick">
        <color rgb="FF2F5496"/>
      </top>
    </border>
    <border>
      <right style="thick">
        <color rgb="FF2F5496"/>
      </right>
      <top style="thick">
        <color rgb="FF2F5496"/>
      </top>
    </border>
    <border>
      <left style="thick">
        <color rgb="FF2F5496"/>
      </left>
      <right/>
      <top/>
      <bottom/>
    </border>
    <border>
      <right style="thick">
        <color rgb="FF2F5496"/>
      </right>
    </border>
    <border>
      <left style="thick">
        <color rgb="FF2F5496"/>
      </left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2F5496"/>
      </left>
      <bottom style="thick">
        <color rgb="FF2F5496"/>
      </bottom>
    </border>
    <border>
      <bottom style="thick">
        <color rgb="FF2F5496"/>
      </bottom>
    </border>
    <border>
      <right style="thick">
        <color rgb="FF2E75B5"/>
      </right>
      <bottom style="thick">
        <color rgb="FF2E75B5"/>
      </bottom>
    </border>
    <border>
      <left style="thick">
        <color rgb="FF2E75B5"/>
      </left>
      <right/>
      <top style="thick">
        <color rgb="FF2E75B5"/>
      </top>
      <bottom/>
    </border>
    <border>
      <left/>
      <top style="thick">
        <color rgb="FF2E75B5"/>
      </top>
    </border>
    <border>
      <top style="thick">
        <color rgb="FF2E75B5"/>
      </top>
    </border>
    <border>
      <right/>
      <top style="thick">
        <color rgb="FF2E75B5"/>
      </top>
    </border>
    <border>
      <right style="thick">
        <color rgb="FF2E75B5"/>
      </right>
      <top style="thick">
        <color rgb="FF2E75B5"/>
      </top>
    </border>
    <border>
      <left style="thick">
        <color rgb="FF2E75B5"/>
      </left>
      <right/>
      <top/>
      <bottom/>
    </border>
    <border>
      <right style="thick">
        <color rgb="FF2E75B5"/>
      </right>
    </border>
    <border>
      <left style="thick">
        <color rgb="FF2E75B5"/>
      </left>
    </border>
    <border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ck">
        <color rgb="FF2E75B5"/>
      </left>
      <bottom style="thick">
        <color rgb="FF2E75B5"/>
      </bottom>
    </border>
    <border>
      <bottom style="thick">
        <color rgb="FF2E75B5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/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top style="thick">
        <color rgb="FF2E75B5"/>
      </top>
      <bottom/>
    </border>
    <border>
      <left/>
      <right style="thick">
        <color rgb="FF2E75B5"/>
      </right>
      <top style="thick">
        <color rgb="FF2E75B5"/>
      </top>
    </border>
    <border>
      <left/>
      <right style="thick">
        <color rgb="FF2E75B5"/>
      </right>
      <bottom/>
    </border>
    <border>
      <left style="medium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right style="thick">
        <color rgb="FF4472C4"/>
      </right>
      <bottom style="thick">
        <color rgb="FF4472C4"/>
      </bottom>
    </border>
    <border>
      <right style="thick">
        <color rgb="FF2E75B5"/>
      </right>
      <bottom/>
    </border>
    <border>
      <top style="thick">
        <color rgb="FF2E75B5"/>
      </top>
      <bottom/>
    </border>
    <border>
      <right style="thick">
        <color rgb="FF2E75B5"/>
      </right>
      <top style="thick">
        <color rgb="FF2E75B5"/>
      </top>
      <bottom/>
    </border>
    <border>
      <right style="thick">
        <color rgb="FF2E75B5"/>
      </right>
      <top/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thick">
        <color rgb="FF2E75B5"/>
      </right>
      <top style="thick">
        <color rgb="FF2E75B5"/>
      </top>
      <bottom/>
    </border>
    <border>
      <left/>
      <right style="thick">
        <color rgb="FF2E75B5"/>
      </right>
      <top/>
      <bottom/>
    </border>
    <border>
      <left/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68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  <xf borderId="5" fillId="3" fontId="3" numFmtId="0" xfId="0" applyAlignment="1" applyBorder="1" applyFill="1" applyFont="1">
      <alignment horizontal="center" vertical="center"/>
    </xf>
    <xf borderId="6" fillId="3" fontId="3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9" fillId="0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10" fillId="4" fontId="6" numFmtId="0" xfId="0" applyAlignment="1" applyBorder="1" applyFill="1" applyFont="1">
      <alignment horizontal="left" vertical="center"/>
    </xf>
    <xf borderId="9" fillId="4" fontId="7" numFmtId="0" xfId="0" applyAlignment="1" applyBorder="1" applyFont="1">
      <alignment horizontal="center" vertical="center"/>
    </xf>
    <xf borderId="11" fillId="4" fontId="8" numFmtId="0" xfId="0" applyAlignment="1" applyBorder="1" applyFont="1">
      <alignment horizontal="left" vertical="center"/>
    </xf>
    <xf borderId="12" fillId="4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13" fillId="5" fontId="9" numFmtId="0" xfId="0" applyAlignment="1" applyBorder="1" applyFill="1" applyFont="1">
      <alignment horizontal="center" vertical="center"/>
    </xf>
    <xf borderId="14" fillId="2" fontId="2" numFmtId="0" xfId="0" applyBorder="1" applyFont="1"/>
    <xf borderId="15" fillId="2" fontId="10" numFmtId="0" xfId="0" applyAlignment="1" applyBorder="1" applyFont="1">
      <alignment vertical="center"/>
    </xf>
    <xf borderId="16" fillId="0" fontId="11" numFmtId="0" xfId="0" applyBorder="1" applyFont="1"/>
    <xf borderId="17" fillId="0" fontId="11" numFmtId="0" xfId="0" applyBorder="1" applyFont="1"/>
    <xf borderId="15" fillId="2" fontId="2" numFmtId="0" xfId="0" applyBorder="1" applyFont="1"/>
    <xf borderId="16" fillId="2" fontId="2" numFmtId="0" xfId="0" applyBorder="1" applyFont="1"/>
    <xf borderId="18" fillId="2" fontId="2" numFmtId="0" xfId="0" applyBorder="1" applyFont="1"/>
    <xf borderId="19" fillId="2" fontId="2" numFmtId="0" xfId="0" applyBorder="1" applyFont="1"/>
    <xf borderId="20" fillId="0" fontId="11" numFmtId="0" xfId="0" applyBorder="1" applyFont="1"/>
    <xf borderId="21" fillId="0" fontId="11" numFmtId="0" xfId="0" applyBorder="1" applyFont="1"/>
    <xf borderId="22" fillId="0" fontId="11" numFmtId="0" xfId="0" applyBorder="1" applyFont="1"/>
    <xf borderId="23" fillId="2" fontId="2" numFmtId="0" xfId="0" applyBorder="1" applyFont="1"/>
    <xf borderId="0" fillId="2" fontId="2" numFmtId="0" xfId="0" applyFont="1"/>
    <xf borderId="24" fillId="2" fontId="2" numFmtId="0" xfId="0" applyBorder="1" applyFont="1"/>
    <xf borderId="25" fillId="0" fontId="2" numFmtId="0" xfId="0" applyBorder="1" applyFont="1"/>
    <xf borderId="0" fillId="0" fontId="2" numFmtId="0" xfId="0" applyAlignment="1" applyFont="1">
      <alignment horizontal="left" shrinkToFit="0" vertical="top" wrapText="1"/>
    </xf>
    <xf borderId="0" fillId="0" fontId="2" numFmtId="0" xfId="0" applyFont="1"/>
    <xf borderId="24" fillId="0" fontId="2" numFmtId="0" xfId="0" applyBorder="1" applyFont="1"/>
    <xf borderId="0" fillId="0" fontId="10" numFmtId="0" xfId="0" applyAlignment="1" applyFont="1">
      <alignment horizontal="center"/>
    </xf>
    <xf borderId="26" fillId="6" fontId="12" numFmtId="0" xfId="0" applyAlignment="1" applyBorder="1" applyFill="1" applyFont="1">
      <alignment horizontal="center" shrinkToFit="0" vertical="center" wrapText="1"/>
    </xf>
    <xf borderId="27" fillId="0" fontId="11" numFmtId="0" xfId="0" applyBorder="1" applyFont="1"/>
    <xf borderId="28" fillId="0" fontId="11" numFmtId="0" xfId="0" applyBorder="1" applyFont="1"/>
    <xf borderId="26" fillId="7" fontId="12" numFmtId="0" xfId="0" applyAlignment="1" applyBorder="1" applyFill="1" applyFont="1">
      <alignment horizontal="center" shrinkToFit="0" vertical="center" wrapText="1"/>
    </xf>
    <xf borderId="29" fillId="0" fontId="11" numFmtId="0" xfId="0" applyBorder="1" applyFont="1"/>
    <xf borderId="26" fillId="2" fontId="12" numFmtId="0" xfId="0" applyAlignment="1" applyBorder="1" applyFont="1">
      <alignment horizontal="center" shrinkToFit="0" vertical="center" wrapText="1"/>
    </xf>
    <xf borderId="30" fillId="8" fontId="12" numFmtId="0" xfId="0" applyAlignment="1" applyBorder="1" applyFill="1" applyFont="1">
      <alignment horizontal="center" shrinkToFit="0" vertical="center" wrapText="1"/>
    </xf>
    <xf borderId="26" fillId="9" fontId="12" numFmtId="0" xfId="0" applyAlignment="1" applyBorder="1" applyFill="1" applyFont="1">
      <alignment horizontal="center" shrinkToFit="0" vertical="center" wrapText="1"/>
    </xf>
    <xf borderId="31" fillId="6" fontId="13" numFmtId="0" xfId="0" applyAlignment="1" applyBorder="1" applyFont="1">
      <alignment horizontal="center" shrinkToFit="0" vertical="center" wrapText="1"/>
    </xf>
    <xf borderId="32" fillId="6" fontId="13" numFmtId="0" xfId="0" applyAlignment="1" applyBorder="1" applyFont="1">
      <alignment horizontal="center" shrinkToFit="0" vertical="center" wrapText="1"/>
    </xf>
    <xf borderId="33" fillId="6" fontId="13" numFmtId="0" xfId="0" applyAlignment="1" applyBorder="1" applyFont="1">
      <alignment horizontal="center" shrinkToFit="0" vertical="center" wrapText="1"/>
    </xf>
    <xf borderId="31" fillId="7" fontId="13" numFmtId="0" xfId="0" applyAlignment="1" applyBorder="1" applyFont="1">
      <alignment horizontal="center" shrinkToFit="0" vertical="center" wrapText="1"/>
    </xf>
    <xf borderId="32" fillId="7" fontId="13" numFmtId="0" xfId="0" applyAlignment="1" applyBorder="1" applyFont="1">
      <alignment horizontal="center" shrinkToFit="0" vertical="center" wrapText="1"/>
    </xf>
    <xf borderId="34" fillId="7" fontId="13" numFmtId="0" xfId="0" applyAlignment="1" applyBorder="1" applyFont="1">
      <alignment horizontal="center" shrinkToFit="0" vertical="center" wrapText="1"/>
    </xf>
    <xf borderId="31" fillId="2" fontId="13" numFmtId="0" xfId="0" applyAlignment="1" applyBorder="1" applyFont="1">
      <alignment horizontal="center" shrinkToFit="0" vertical="center" wrapText="1"/>
    </xf>
    <xf borderId="32" fillId="2" fontId="13" numFmtId="0" xfId="0" applyAlignment="1" applyBorder="1" applyFont="1">
      <alignment horizontal="center" shrinkToFit="0" vertical="center" wrapText="1"/>
    </xf>
    <xf borderId="34" fillId="2" fontId="13" numFmtId="0" xfId="0" applyAlignment="1" applyBorder="1" applyFont="1">
      <alignment horizontal="center" shrinkToFit="0" vertical="center" wrapText="1"/>
    </xf>
    <xf borderId="35" fillId="8" fontId="13" numFmtId="0" xfId="0" applyAlignment="1" applyBorder="1" applyFont="1">
      <alignment horizontal="center" shrinkToFit="0" vertical="center" wrapText="1"/>
    </xf>
    <xf borderId="32" fillId="8" fontId="13" numFmtId="0" xfId="0" applyAlignment="1" applyBorder="1" applyFont="1">
      <alignment horizontal="center" shrinkToFit="0" vertical="center" wrapText="1"/>
    </xf>
    <xf borderId="33" fillId="8" fontId="13" numFmtId="0" xfId="0" applyAlignment="1" applyBorder="1" applyFont="1">
      <alignment horizontal="center" shrinkToFit="0" vertical="center" wrapText="1"/>
    </xf>
    <xf borderId="31" fillId="9" fontId="13" numFmtId="0" xfId="0" applyAlignment="1" applyBorder="1" applyFont="1">
      <alignment horizontal="center" shrinkToFit="0" vertical="center" wrapText="1"/>
    </xf>
    <xf borderId="32" fillId="9" fontId="13" numFmtId="0" xfId="0" applyAlignment="1" applyBorder="1" applyFont="1">
      <alignment horizontal="center" shrinkToFit="0" vertical="center" wrapText="1"/>
    </xf>
    <xf borderId="34" fillId="9" fontId="13" numFmtId="0" xfId="0" applyAlignment="1" applyBorder="1" applyFont="1">
      <alignment horizontal="center" shrinkToFit="0" vertical="center" wrapText="1"/>
    </xf>
    <xf borderId="36" fillId="0" fontId="2" numFmtId="0" xfId="0" applyAlignment="1" applyBorder="1" applyFont="1">
      <alignment horizontal="left" shrinkToFit="0" vertical="center" wrapText="1"/>
    </xf>
    <xf borderId="37" fillId="0" fontId="2" numFmtId="0" xfId="0" applyAlignment="1" applyBorder="1" applyFont="1">
      <alignment horizontal="center" readingOrder="0"/>
    </xf>
    <xf borderId="38" fillId="0" fontId="2" numFmtId="0" xfId="0" applyAlignment="1" applyBorder="1" applyFont="1">
      <alignment horizontal="center" readingOrder="0"/>
    </xf>
    <xf borderId="39" fillId="4" fontId="10" numFmtId="9" xfId="0" applyAlignment="1" applyBorder="1" applyFont="1" applyNumberFormat="1">
      <alignment horizontal="center"/>
    </xf>
    <xf borderId="40" fillId="4" fontId="10" numFmtId="9" xfId="0" applyAlignment="1" applyBorder="1" applyFont="1" applyNumberFormat="1">
      <alignment horizontal="center"/>
    </xf>
    <xf borderId="41" fillId="0" fontId="2" numFmtId="0" xfId="0" applyAlignment="1" applyBorder="1" applyFont="1">
      <alignment horizontal="center" readingOrder="0"/>
    </xf>
    <xf borderId="42" fillId="0" fontId="2" numFmtId="0" xfId="0" applyAlignment="1" applyBorder="1" applyFont="1">
      <alignment horizontal="left" shrinkToFit="0" vertical="center" wrapText="1"/>
    </xf>
    <xf borderId="43" fillId="0" fontId="2" numFmtId="0" xfId="0" applyAlignment="1" applyBorder="1" applyFont="1">
      <alignment horizontal="center" readingOrder="0"/>
    </xf>
    <xf borderId="44" fillId="0" fontId="2" numFmtId="0" xfId="0" applyAlignment="1" applyBorder="1" applyFont="1">
      <alignment horizontal="center" readingOrder="0"/>
    </xf>
    <xf borderId="45" fillId="4" fontId="10" numFmtId="9" xfId="0" applyAlignment="1" applyBorder="1" applyFont="1" applyNumberFormat="1">
      <alignment horizontal="center"/>
    </xf>
    <xf borderId="46" fillId="4" fontId="10" numFmtId="9" xfId="0" applyAlignment="1" applyBorder="1" applyFont="1" applyNumberFormat="1">
      <alignment horizontal="center"/>
    </xf>
    <xf borderId="47" fillId="0" fontId="2" numFmtId="0" xfId="0" applyAlignment="1" applyBorder="1" applyFont="1">
      <alignment horizontal="center" readingOrder="0"/>
    </xf>
    <xf borderId="48" fillId="0" fontId="2" numFmtId="0" xfId="0" applyAlignment="1" applyBorder="1" applyFont="1">
      <alignment horizontal="left" shrinkToFit="0" vertical="center" wrapText="1"/>
    </xf>
    <xf borderId="49" fillId="0" fontId="2" numFmtId="0" xfId="0" applyAlignment="1" applyBorder="1" applyFont="1">
      <alignment horizontal="center" readingOrder="0"/>
    </xf>
    <xf borderId="50" fillId="0" fontId="2" numFmtId="0" xfId="0" applyAlignment="1" applyBorder="1" applyFont="1">
      <alignment horizontal="center" readingOrder="0"/>
    </xf>
    <xf borderId="51" fillId="4" fontId="10" numFmtId="9" xfId="0" applyAlignment="1" applyBorder="1" applyFont="1" applyNumberFormat="1">
      <alignment horizontal="center"/>
    </xf>
    <xf borderId="52" fillId="4" fontId="10" numFmtId="9" xfId="0" applyAlignment="1" applyBorder="1" applyFont="1" applyNumberFormat="1">
      <alignment horizontal="center"/>
    </xf>
    <xf borderId="53" fillId="0" fontId="2" numFmtId="0" xfId="0" applyAlignment="1" applyBorder="1" applyFont="1">
      <alignment horizontal="center" readingOrder="0"/>
    </xf>
    <xf borderId="54" fillId="0" fontId="2" numFmtId="0" xfId="0" applyBorder="1" applyFont="1"/>
    <xf borderId="55" fillId="0" fontId="2" numFmtId="0" xfId="0" applyBorder="1" applyFont="1"/>
    <xf borderId="56" fillId="0" fontId="2" numFmtId="0" xfId="0" applyBorder="1" applyFont="1"/>
    <xf borderId="0" fillId="0" fontId="10" numFmtId="0" xfId="0" applyFont="1"/>
    <xf borderId="57" fillId="10" fontId="14" numFmtId="0" xfId="0" applyAlignment="1" applyBorder="1" applyFill="1" applyFont="1">
      <alignment horizontal="center" vertical="center"/>
    </xf>
    <xf borderId="58" fillId="0" fontId="11" numFmtId="0" xfId="0" applyBorder="1" applyFont="1"/>
    <xf borderId="59" fillId="0" fontId="11" numFmtId="0" xfId="0" applyBorder="1" applyFont="1"/>
    <xf borderId="0" fillId="0" fontId="2" numFmtId="0" xfId="0" applyAlignment="1" applyFont="1">
      <alignment horizontal="center" vertical="center"/>
    </xf>
    <xf borderId="0" fillId="0" fontId="15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vertical="center"/>
    </xf>
    <xf borderId="60" fillId="0" fontId="11" numFmtId="0" xfId="0" applyBorder="1" applyFont="1"/>
    <xf borderId="61" fillId="11" fontId="14" numFmtId="0" xfId="0" applyAlignment="1" applyBorder="1" applyFill="1" applyFont="1">
      <alignment horizontal="center" vertical="center"/>
    </xf>
    <xf borderId="62" fillId="0" fontId="11" numFmtId="0" xfId="0" applyBorder="1" applyFont="1"/>
    <xf borderId="63" fillId="0" fontId="11" numFmtId="0" xfId="0" applyBorder="1" applyFont="1"/>
    <xf borderId="5" fillId="10" fontId="10" numFmtId="0" xfId="0" applyAlignment="1" applyBorder="1" applyFont="1">
      <alignment horizontal="center" vertical="center"/>
    </xf>
    <xf borderId="5" fillId="12" fontId="16" numFmtId="0" xfId="0" applyAlignment="1" applyBorder="1" applyFill="1" applyFont="1">
      <alignment horizontal="center" shrinkToFit="0" vertical="center" wrapText="1"/>
    </xf>
    <xf borderId="64" fillId="13" fontId="13" numFmtId="0" xfId="0" applyAlignment="1" applyBorder="1" applyFill="1" applyFont="1">
      <alignment horizontal="center" shrinkToFit="0" vertical="center" wrapText="1"/>
    </xf>
    <xf borderId="65" fillId="14" fontId="13" numFmtId="0" xfId="0" applyAlignment="1" applyBorder="1" applyFill="1" applyFont="1">
      <alignment horizontal="center" shrinkToFit="0" vertical="center" wrapText="1"/>
    </xf>
    <xf borderId="66" fillId="15" fontId="13" numFmtId="0" xfId="0" applyAlignment="1" applyBorder="1" applyFill="1" applyFont="1">
      <alignment horizontal="center" shrinkToFit="0" vertical="center" wrapText="1"/>
    </xf>
    <xf borderId="6" fillId="11" fontId="13" numFmtId="0" xfId="0" applyAlignment="1" applyBorder="1" applyFont="1">
      <alignment horizontal="center" vertical="center"/>
    </xf>
    <xf borderId="67" fillId="0" fontId="17" numFmtId="0" xfId="0" applyAlignment="1" applyBorder="1" applyFont="1">
      <alignment horizontal="center" vertical="center"/>
    </xf>
    <xf borderId="67" fillId="0" fontId="17" numFmtId="0" xfId="0" applyAlignment="1" applyBorder="1" applyFont="1">
      <alignment horizontal="left" vertical="center"/>
    </xf>
    <xf borderId="68" fillId="4" fontId="10" numFmtId="164" xfId="0" applyAlignment="1" applyBorder="1" applyFont="1" applyNumberFormat="1">
      <alignment horizontal="center" vertical="center"/>
    </xf>
    <xf borderId="43" fillId="0" fontId="2" numFmtId="164" xfId="0" applyAlignment="1" applyBorder="1" applyFont="1" applyNumberFormat="1">
      <alignment horizontal="center" readingOrder="0" vertical="center"/>
    </xf>
    <xf borderId="69" fillId="0" fontId="2" numFmtId="164" xfId="0" applyAlignment="1" applyBorder="1" applyFont="1" applyNumberFormat="1">
      <alignment horizontal="center" readingOrder="0" vertical="center"/>
    </xf>
    <xf borderId="70" fillId="10" fontId="2" numFmtId="164" xfId="0" applyAlignment="1" applyBorder="1" applyFont="1" applyNumberFormat="1">
      <alignment vertical="center"/>
    </xf>
    <xf borderId="45" fillId="11" fontId="10" numFmtId="164" xfId="0" applyAlignment="1" applyBorder="1" applyFont="1" applyNumberFormat="1">
      <alignment horizontal="center" vertical="center"/>
    </xf>
    <xf borderId="47" fillId="0" fontId="2" numFmtId="164" xfId="0" applyAlignment="1" applyBorder="1" applyFont="1" applyNumberFormat="1">
      <alignment horizontal="center" readingOrder="0" vertical="center"/>
    </xf>
    <xf borderId="71" fillId="0" fontId="17" numFmtId="0" xfId="0" applyAlignment="1" applyBorder="1" applyFont="1">
      <alignment horizontal="center" vertical="center"/>
    </xf>
    <xf borderId="71" fillId="0" fontId="17" numFmtId="0" xfId="0" applyAlignment="1" applyBorder="1" applyFont="1">
      <alignment horizontal="left" vertical="center"/>
    </xf>
    <xf borderId="72" fillId="0" fontId="2" numFmtId="164" xfId="0" applyAlignment="1" applyBorder="1" applyFont="1" applyNumberFormat="1">
      <alignment horizontal="center" readingOrder="0" vertical="center"/>
    </xf>
    <xf borderId="73" fillId="0" fontId="2" numFmtId="164" xfId="0" applyAlignment="1" applyBorder="1" applyFont="1" applyNumberFormat="1">
      <alignment horizontal="center" readingOrder="0" vertical="center"/>
    </xf>
    <xf borderId="74" fillId="10" fontId="2" numFmtId="164" xfId="0" applyAlignment="1" applyBorder="1" applyFont="1" applyNumberFormat="1">
      <alignment vertical="center"/>
    </xf>
    <xf borderId="75" fillId="0" fontId="2" numFmtId="164" xfId="0" applyAlignment="1" applyBorder="1" applyFont="1" applyNumberFormat="1">
      <alignment horizontal="center" readingOrder="0" vertical="center"/>
    </xf>
    <xf borderId="76" fillId="0" fontId="2" numFmtId="164" xfId="0" applyAlignment="1" applyBorder="1" applyFont="1" applyNumberFormat="1">
      <alignment horizontal="center" readingOrder="0" vertical="center"/>
    </xf>
    <xf borderId="77" fillId="0" fontId="2" numFmtId="164" xfId="0" applyAlignment="1" applyBorder="1" applyFont="1" applyNumberFormat="1">
      <alignment horizontal="center" readingOrder="0" vertical="center"/>
    </xf>
    <xf borderId="78" fillId="0" fontId="2" numFmtId="164" xfId="0" applyAlignment="1" applyBorder="1" applyFont="1" applyNumberFormat="1">
      <alignment horizontal="center" readingOrder="0" vertical="center"/>
    </xf>
    <xf borderId="79" fillId="0" fontId="2" numFmtId="164" xfId="0" applyAlignment="1" applyBorder="1" applyFont="1" applyNumberFormat="1">
      <alignment horizontal="center" readingOrder="0" vertical="center"/>
    </xf>
    <xf borderId="72" fillId="10" fontId="2" numFmtId="164" xfId="0" applyAlignment="1" applyBorder="1" applyFont="1" applyNumberFormat="1">
      <alignment vertical="center"/>
    </xf>
    <xf borderId="45" fillId="10" fontId="10" numFmtId="164" xfId="0" applyAlignment="1" applyBorder="1" applyFont="1" applyNumberFormat="1">
      <alignment horizontal="center" vertical="center"/>
    </xf>
    <xf borderId="80" fillId="10" fontId="2" numFmtId="164" xfId="0" applyAlignment="1" applyBorder="1" applyFont="1" applyNumberFormat="1">
      <alignment vertical="center"/>
    </xf>
    <xf borderId="46" fillId="10" fontId="10" numFmtId="164" xfId="0" applyAlignment="1" applyBorder="1" applyFont="1" applyNumberFormat="1">
      <alignment horizontal="center" vertical="center"/>
    </xf>
    <xf borderId="43" fillId="0" fontId="2" numFmtId="164" xfId="0" applyAlignment="1" applyBorder="1" applyFont="1" applyNumberFormat="1">
      <alignment horizontal="center" vertical="center"/>
    </xf>
    <xf borderId="69" fillId="0" fontId="2" numFmtId="164" xfId="0" applyAlignment="1" applyBorder="1" applyFont="1" applyNumberFormat="1">
      <alignment horizontal="center" vertical="center"/>
    </xf>
    <xf borderId="47" fillId="0" fontId="2" numFmtId="164" xfId="0" applyAlignment="1" applyBorder="1" applyFont="1" applyNumberFormat="1">
      <alignment horizontal="center" vertical="center"/>
    </xf>
    <xf borderId="75" fillId="0" fontId="2" numFmtId="164" xfId="0" applyAlignment="1" applyBorder="1" applyFont="1" applyNumberFormat="1">
      <alignment horizontal="center" vertical="center"/>
    </xf>
    <xf borderId="76" fillId="0" fontId="2" numFmtId="164" xfId="0" applyAlignment="1" applyBorder="1" applyFont="1" applyNumberFormat="1">
      <alignment horizontal="center" vertical="center"/>
    </xf>
    <xf borderId="81" fillId="10" fontId="2" numFmtId="164" xfId="0" applyAlignment="1" applyBorder="1" applyFont="1" applyNumberFormat="1">
      <alignment vertical="center"/>
    </xf>
    <xf borderId="82" fillId="11" fontId="10" numFmtId="164" xfId="0" applyAlignment="1" applyBorder="1" applyFont="1" applyNumberFormat="1">
      <alignment horizontal="center" vertical="center"/>
    </xf>
    <xf borderId="77" fillId="0" fontId="2" numFmtId="164" xfId="0" applyAlignment="1" applyBorder="1" applyFont="1" applyNumberFormat="1">
      <alignment horizontal="center" vertical="center"/>
    </xf>
    <xf borderId="78" fillId="0" fontId="2" numFmtId="164" xfId="0" applyAlignment="1" applyBorder="1" applyFont="1" applyNumberFormat="1">
      <alignment horizontal="center" vertical="center"/>
    </xf>
    <xf borderId="79" fillId="0" fontId="2" numFmtId="164" xfId="0" applyAlignment="1" applyBorder="1" applyFont="1" applyNumberFormat="1">
      <alignment horizontal="center" vertical="center"/>
    </xf>
    <xf borderId="83" fillId="4" fontId="18" numFmtId="0" xfId="0" applyAlignment="1" applyBorder="1" applyFont="1">
      <alignment horizontal="right" shrinkToFit="0" vertical="center" wrapText="1"/>
    </xf>
    <xf borderId="84" fillId="0" fontId="11" numFmtId="0" xfId="0" applyBorder="1" applyFont="1"/>
    <xf borderId="5" fillId="11" fontId="19" numFmtId="164" xfId="0" applyAlignment="1" applyBorder="1" applyFont="1" applyNumberFormat="1">
      <alignment horizontal="center" vertical="center"/>
    </xf>
    <xf borderId="64" fillId="4" fontId="19" numFmtId="164" xfId="0" applyAlignment="1" applyBorder="1" applyFont="1" applyNumberFormat="1">
      <alignment horizontal="center" vertical="center"/>
    </xf>
    <xf borderId="65" fillId="4" fontId="19" numFmtId="164" xfId="0" applyAlignment="1" applyBorder="1" applyFont="1" applyNumberFormat="1">
      <alignment horizontal="center" vertical="center"/>
    </xf>
    <xf borderId="65" fillId="10" fontId="19" numFmtId="164" xfId="0" applyAlignment="1" applyBorder="1" applyFont="1" applyNumberFormat="1">
      <alignment horizontal="center" vertical="center"/>
    </xf>
    <xf borderId="6" fillId="11" fontId="19" numFmtId="164" xfId="0" applyAlignment="1" applyBorder="1" applyFont="1" applyNumberFormat="1">
      <alignment horizontal="center" vertical="center"/>
    </xf>
    <xf borderId="85" fillId="4" fontId="19" numFmtId="164" xfId="0" applyAlignment="1" applyBorder="1" applyFont="1" applyNumberFormat="1">
      <alignment horizontal="center" vertical="center"/>
    </xf>
    <xf borderId="0" fillId="0" fontId="18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right" shrinkToFit="0" vertical="center" wrapText="1"/>
    </xf>
    <xf borderId="86" fillId="0" fontId="19" numFmtId="164" xfId="0" applyAlignment="1" applyBorder="1" applyFont="1" applyNumberFormat="1">
      <alignment horizontal="center" vertical="center"/>
    </xf>
    <xf borderId="60" fillId="0" fontId="7" numFmtId="164" xfId="0" applyAlignment="1" applyBorder="1" applyFont="1" applyNumberFormat="1">
      <alignment horizontal="center" vertical="center"/>
    </xf>
    <xf borderId="74" fillId="0" fontId="2" numFmtId="164" xfId="0" applyAlignment="1" applyBorder="1" applyFont="1" applyNumberFormat="1">
      <alignment horizontal="center" readingOrder="0" vertical="center"/>
    </xf>
    <xf borderId="87" fillId="10" fontId="2" numFmtId="164" xfId="0" applyAlignment="1" applyBorder="1" applyFont="1" applyNumberFormat="1">
      <alignment vertical="center"/>
    </xf>
    <xf borderId="44" fillId="0" fontId="2" numFmtId="164" xfId="0" applyAlignment="1" applyBorder="1" applyFont="1" applyNumberFormat="1">
      <alignment horizontal="center" readingOrder="0" vertical="center"/>
    </xf>
    <xf borderId="72" fillId="0" fontId="2" numFmtId="164" xfId="0" applyAlignment="1" applyBorder="1" applyFont="1" applyNumberFormat="1">
      <alignment horizontal="center" vertical="center"/>
    </xf>
    <xf borderId="74" fillId="0" fontId="2" numFmtId="164" xfId="0" applyAlignment="1" applyBorder="1" applyFont="1" applyNumberFormat="1">
      <alignment horizontal="center" vertical="center"/>
    </xf>
    <xf borderId="44" fillId="0" fontId="2" numFmtId="164" xfId="0" applyAlignment="1" applyBorder="1" applyFont="1" applyNumberFormat="1">
      <alignment horizontal="center" vertical="center"/>
    </xf>
    <xf borderId="60" fillId="0" fontId="19" numFmtId="164" xfId="0" applyAlignment="1" applyBorder="1" applyFont="1" applyNumberFormat="1">
      <alignment horizontal="center" vertical="center"/>
    </xf>
    <xf borderId="66" fillId="11" fontId="13" numFmtId="0" xfId="0" applyAlignment="1" applyBorder="1" applyFont="1">
      <alignment horizontal="center" shrinkToFit="0" vertical="center" wrapText="1"/>
    </xf>
    <xf borderId="88" fillId="0" fontId="17" numFmtId="0" xfId="0" applyAlignment="1" applyBorder="1" applyFont="1">
      <alignment horizontal="center" vertical="center"/>
    </xf>
    <xf borderId="88" fillId="0" fontId="17" numFmtId="0" xfId="0" applyAlignment="1" applyBorder="1" applyFont="1">
      <alignment horizontal="left" vertical="center"/>
    </xf>
    <xf borderId="89" fillId="4" fontId="10" numFmtId="164" xfId="0" applyAlignment="1" applyBorder="1" applyFont="1" applyNumberFormat="1">
      <alignment horizontal="center" vertical="center"/>
    </xf>
    <xf borderId="37" fillId="0" fontId="2" numFmtId="164" xfId="0" applyAlignment="1" applyBorder="1" applyFont="1" applyNumberFormat="1">
      <alignment horizontal="center" readingOrder="0" vertical="center"/>
    </xf>
    <xf borderId="38" fillId="0" fontId="2" numFmtId="164" xfId="0" applyAlignment="1" applyBorder="1" applyFont="1" applyNumberFormat="1">
      <alignment horizontal="center" readingOrder="0" vertical="center"/>
    </xf>
    <xf borderId="38" fillId="10" fontId="2" numFmtId="164" xfId="0" applyAlignment="1" applyBorder="1" applyFont="1" applyNumberFormat="1">
      <alignment vertical="center"/>
    </xf>
    <xf borderId="39" fillId="11" fontId="10" numFmtId="164" xfId="0" applyAlignment="1" applyBorder="1" applyFont="1" applyNumberFormat="1">
      <alignment horizontal="center" vertical="center"/>
    </xf>
    <xf borderId="41" fillId="0" fontId="2" numFmtId="164" xfId="0" applyAlignment="1" applyBorder="1" applyFont="1" applyNumberFormat="1">
      <alignment horizontal="center" readingOrder="0" vertical="center"/>
    </xf>
    <xf borderId="40" fillId="11" fontId="10" numFmtId="164" xfId="0" applyAlignment="1" applyBorder="1" applyFont="1" applyNumberFormat="1">
      <alignment horizontal="center" vertical="center"/>
    </xf>
    <xf borderId="90" fillId="4" fontId="10" numFmtId="164" xfId="0" applyAlignment="1" applyBorder="1" applyFont="1" applyNumberFormat="1">
      <alignment horizontal="center" vertical="center"/>
    </xf>
    <xf borderId="46" fillId="11" fontId="10" numFmtId="164" xfId="0" applyAlignment="1" applyBorder="1" applyFont="1" applyNumberFormat="1">
      <alignment horizontal="center" vertical="center"/>
    </xf>
    <xf borderId="91" fillId="0" fontId="2" numFmtId="164" xfId="0" applyAlignment="1" applyBorder="1" applyFont="1" applyNumberFormat="1">
      <alignment horizontal="center" readingOrder="0" vertical="center"/>
    </xf>
    <xf borderId="71" fillId="0" fontId="17" numFmtId="0" xfId="0" applyAlignment="1" applyBorder="1" applyFont="1">
      <alignment horizontal="center" shrinkToFit="0" vertical="center" wrapText="1"/>
    </xf>
    <xf borderId="71" fillId="0" fontId="17" numFmtId="0" xfId="0" applyAlignment="1" applyBorder="1" applyFont="1">
      <alignment horizontal="left" shrinkToFit="0" vertical="center" wrapText="1"/>
    </xf>
    <xf borderId="74" fillId="10" fontId="2" numFmtId="164" xfId="0" applyAlignment="1" applyBorder="1" applyFont="1" applyNumberFormat="1">
      <alignment horizontal="center" vertical="center"/>
    </xf>
    <xf borderId="92" fillId="10" fontId="2" numFmtId="164" xfId="0" applyAlignment="1" applyBorder="1" applyFont="1" applyNumberFormat="1">
      <alignment vertical="center"/>
    </xf>
    <xf borderId="93" fillId="10" fontId="2" numFmtId="164" xfId="0" applyAlignment="1" applyBorder="1" applyFont="1" applyNumberFormat="1">
      <alignment vertical="center"/>
    </xf>
    <xf borderId="94" fillId="0" fontId="2" numFmtId="164" xfId="0" applyAlignment="1" applyBorder="1" applyFont="1" applyNumberFormat="1">
      <alignment horizontal="center" vertical="center"/>
    </xf>
    <xf borderId="91" fillId="0" fontId="2" numFmtId="164" xfId="0" applyAlignment="1" applyBorder="1" applyFont="1" applyNumberFormat="1">
      <alignment horizontal="center" vertical="center"/>
    </xf>
    <xf borderId="73" fillId="0" fontId="2" numFmtId="164" xfId="0" applyAlignment="1" applyBorder="1" applyFont="1" applyNumberFormat="1">
      <alignment horizontal="center" vertical="center"/>
    </xf>
    <xf borderId="95" fillId="0" fontId="17" numFmtId="0" xfId="0" applyAlignment="1" applyBorder="1" applyFont="1">
      <alignment horizontal="center" vertical="center"/>
    </xf>
    <xf borderId="95" fillId="0" fontId="17" numFmtId="0" xfId="0" applyAlignment="1" applyBorder="1" applyFont="1">
      <alignment horizontal="left" vertical="center"/>
    </xf>
    <xf borderId="96" fillId="0" fontId="2" numFmtId="164" xfId="0" applyAlignment="1" applyBorder="1" applyFont="1" applyNumberFormat="1">
      <alignment horizontal="center" vertical="center"/>
    </xf>
    <xf borderId="83" fillId="0" fontId="17" numFmtId="0" xfId="0" applyAlignment="1" applyBorder="1" applyFont="1">
      <alignment horizontal="center" vertical="center"/>
    </xf>
    <xf borderId="83" fillId="0" fontId="17" numFmtId="0" xfId="0" applyAlignment="1" applyBorder="1" applyFont="1">
      <alignment horizontal="left" vertical="center"/>
    </xf>
    <xf borderId="97" fillId="4" fontId="10" numFmtId="164" xfId="0" applyAlignment="1" applyBorder="1" applyFont="1" applyNumberFormat="1">
      <alignment horizontal="center" vertical="center"/>
    </xf>
    <xf borderId="98" fillId="0" fontId="2" numFmtId="164" xfId="0" applyAlignment="1" applyBorder="1" applyFont="1" applyNumberFormat="1">
      <alignment horizontal="center" vertical="center"/>
    </xf>
    <xf borderId="99" fillId="0" fontId="2" numFmtId="164" xfId="0" applyAlignment="1" applyBorder="1" applyFont="1" applyNumberFormat="1">
      <alignment horizontal="center" vertical="center"/>
    </xf>
    <xf borderId="100" fillId="10" fontId="2" numFmtId="164" xfId="0" applyAlignment="1" applyBorder="1" applyFont="1" applyNumberFormat="1">
      <alignment vertical="center"/>
    </xf>
    <xf borderId="51" fillId="11" fontId="10" numFmtId="164" xfId="0" applyAlignment="1" applyBorder="1" applyFont="1" applyNumberFormat="1">
      <alignment horizontal="center" vertical="center"/>
    </xf>
    <xf borderId="101" fillId="0" fontId="2" numFmtId="164" xfId="0" applyAlignment="1" applyBorder="1" applyFont="1" applyNumberFormat="1">
      <alignment horizontal="center" vertical="center"/>
    </xf>
    <xf borderId="102" fillId="0" fontId="2" numFmtId="164" xfId="0" applyAlignment="1" applyBorder="1" applyFont="1" applyNumberFormat="1">
      <alignment horizontal="center" vertical="center"/>
    </xf>
    <xf borderId="100" fillId="0" fontId="2" numFmtId="164" xfId="0" applyAlignment="1" applyBorder="1" applyFont="1" applyNumberFormat="1">
      <alignment horizontal="center" vertical="center"/>
    </xf>
    <xf borderId="50" fillId="0" fontId="2" numFmtId="164" xfId="0" applyAlignment="1" applyBorder="1" applyFont="1" applyNumberFormat="1">
      <alignment horizontal="center" vertical="center"/>
    </xf>
    <xf borderId="52" fillId="11" fontId="10" numFmtId="164" xfId="0" applyAlignment="1" applyBorder="1" applyFont="1" applyNumberFormat="1">
      <alignment horizontal="center" vertical="center"/>
    </xf>
    <xf borderId="66" fillId="11" fontId="19" numFmtId="164" xfId="0" applyAlignment="1" applyBorder="1" applyFont="1" applyNumberFormat="1">
      <alignment horizontal="center" vertical="center"/>
    </xf>
    <xf borderId="65" fillId="11" fontId="19" numFmtId="164" xfId="0" applyAlignment="1" applyBorder="1" applyFont="1" applyNumberFormat="1">
      <alignment horizontal="center" vertical="center"/>
    </xf>
    <xf borderId="103" fillId="0" fontId="2" numFmtId="164" xfId="0" applyAlignment="1" applyBorder="1" applyFont="1" applyNumberFormat="1">
      <alignment horizontal="center" readingOrder="0" vertical="center"/>
    </xf>
    <xf borderId="95" fillId="0" fontId="17" numFmtId="0" xfId="0" applyAlignment="1" applyBorder="1" applyFont="1">
      <alignment horizontal="center" shrinkToFit="0" vertical="center" wrapText="1"/>
    </xf>
    <xf borderId="95" fillId="0" fontId="17" numFmtId="0" xfId="0" applyAlignment="1" applyBorder="1" applyFont="1">
      <alignment horizontal="left" shrinkToFit="0" vertical="center" wrapText="1"/>
    </xf>
    <xf borderId="96" fillId="0" fontId="2" numFmtId="164" xfId="0" applyAlignment="1" applyBorder="1" applyFont="1" applyNumberFormat="1">
      <alignment horizontal="center" readingOrder="0" vertical="center"/>
    </xf>
    <xf borderId="83" fillId="0" fontId="17" numFmtId="0" xfId="0" applyAlignment="1" applyBorder="1" applyFont="1">
      <alignment horizontal="center" shrinkToFit="0" vertical="center" wrapText="1"/>
    </xf>
    <xf borderId="83" fillId="0" fontId="17" numFmtId="0" xfId="0" applyAlignment="1" applyBorder="1" applyFont="1">
      <alignment horizontal="left" shrinkToFit="0" vertical="center" wrapText="1"/>
    </xf>
    <xf borderId="104" fillId="4" fontId="18" numFmtId="0" xfId="0" applyAlignment="1" applyBorder="1" applyFont="1">
      <alignment horizontal="center" shrinkToFit="0" vertical="center" wrapText="1"/>
    </xf>
    <xf borderId="104" fillId="4" fontId="18" numFmtId="0" xfId="0" applyAlignment="1" applyBorder="1" applyFont="1">
      <alignment horizontal="right" shrinkToFit="0" vertical="center" wrapText="1"/>
    </xf>
    <xf borderId="74" fillId="10" fontId="2" numFmtId="164" xfId="0" applyAlignment="1" applyBorder="1" applyFont="1" applyNumberFormat="1">
      <alignment readingOrder="0" vertical="center"/>
    </xf>
    <xf borderId="105" fillId="4" fontId="10" numFmtId="164" xfId="0" applyAlignment="1" applyBorder="1" applyFont="1" applyNumberFormat="1">
      <alignment horizontal="center" vertical="center"/>
    </xf>
    <xf borderId="106" fillId="10" fontId="2" numFmtId="164" xfId="0" applyAlignment="1" applyBorder="1" applyFont="1" applyNumberFormat="1">
      <alignment vertical="center"/>
    </xf>
    <xf borderId="107" fillId="10" fontId="2" numFmtId="164" xfId="0" applyAlignment="1" applyBorder="1" applyFont="1" applyNumberFormat="1">
      <alignment vertical="center"/>
    </xf>
    <xf borderId="108" fillId="10" fontId="2" numFmtId="164" xfId="0" applyAlignment="1" applyBorder="1" applyFont="1" applyNumberFormat="1">
      <alignment vertical="center"/>
    </xf>
    <xf borderId="109" fillId="10" fontId="2" numFmtId="164" xfId="0" applyAlignment="1" applyBorder="1" applyFont="1" applyNumberFormat="1">
      <alignment vertical="center"/>
    </xf>
    <xf borderId="110" fillId="4" fontId="19" numFmtId="164" xfId="0" applyAlignment="1" applyBorder="1" applyFont="1" applyNumberFormat="1">
      <alignment horizontal="center" vertical="center"/>
    </xf>
    <xf borderId="111" fillId="4" fontId="19" numFmtId="164" xfId="0" applyAlignment="1" applyBorder="1" applyFont="1" applyNumberFormat="1">
      <alignment horizontal="center" vertical="center"/>
    </xf>
    <xf borderId="51" fillId="11" fontId="19" numFmtId="164" xfId="0" applyAlignment="1" applyBorder="1" applyFont="1" applyNumberFormat="1">
      <alignment horizontal="center" vertical="center"/>
    </xf>
    <xf borderId="65" fillId="10" fontId="2" numFmtId="164" xfId="0" applyAlignment="1" applyBorder="1" applyFont="1" applyNumberFormat="1">
      <alignment vertical="center"/>
    </xf>
    <xf borderId="94" fillId="0" fontId="2" numFmtId="164" xfId="0" applyAlignment="1" applyBorder="1" applyFont="1" applyNumberFormat="1">
      <alignment horizontal="center" readingOrder="0" vertical="center"/>
    </xf>
    <xf borderId="92" fillId="11" fontId="10" numFmtId="164" xfId="0" applyAlignment="1" applyBorder="1" applyFont="1" applyNumberFormat="1">
      <alignment horizontal="center" vertical="center"/>
    </xf>
    <xf borderId="112" fillId="11" fontId="10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vertical="center"/>
    </xf>
    <xf borderId="0" fillId="0" fontId="14" numFmtId="0" xfId="0" applyAlignment="1" applyFont="1">
      <alignment vertical="center"/>
    </xf>
    <xf borderId="113" fillId="10" fontId="14" numFmtId="0" xfId="0" applyAlignment="1" applyBorder="1" applyFont="1">
      <alignment horizontal="center" vertical="center"/>
    </xf>
    <xf borderId="114" fillId="0" fontId="11" numFmtId="0" xfId="0" applyBorder="1" applyFont="1"/>
    <xf borderId="115" fillId="0" fontId="11" numFmtId="0" xfId="0" applyBorder="1" applyFont="1"/>
    <xf borderId="61" fillId="11" fontId="14" numFmtId="0" xfId="0" applyAlignment="1" applyBorder="1" applyFont="1">
      <alignment horizontal="center" shrinkToFit="0" vertical="center" wrapText="1"/>
    </xf>
    <xf borderId="61" fillId="16" fontId="14" numFmtId="0" xfId="0" applyAlignment="1" applyBorder="1" applyFill="1" applyFont="1">
      <alignment horizontal="center" vertical="center"/>
    </xf>
    <xf borderId="116" fillId="17" fontId="14" numFmtId="0" xfId="0" applyAlignment="1" applyBorder="1" applyFill="1" applyFont="1">
      <alignment horizontal="center" vertical="center"/>
    </xf>
    <xf borderId="117" fillId="0" fontId="11" numFmtId="0" xfId="0" applyBorder="1" applyFont="1"/>
    <xf borderId="118" fillId="0" fontId="11" numFmtId="0" xfId="0" applyBorder="1" applyFont="1"/>
    <xf borderId="119" fillId="12" fontId="16" numFmtId="0" xfId="0" applyAlignment="1" applyBorder="1" applyFont="1">
      <alignment horizontal="center" shrinkToFit="0" vertical="center" wrapText="1"/>
    </xf>
    <xf borderId="120" fillId="6" fontId="13" numFmtId="0" xfId="0" applyAlignment="1" applyBorder="1" applyFont="1">
      <alignment horizontal="center" shrinkToFit="0" vertical="center" wrapText="1"/>
    </xf>
    <xf borderId="121" fillId="6" fontId="13" numFmtId="0" xfId="0" applyAlignment="1" applyBorder="1" applyFont="1">
      <alignment horizontal="center" shrinkToFit="0" vertical="center" wrapText="1"/>
    </xf>
    <xf borderId="122" fillId="7" fontId="13" numFmtId="0" xfId="0" applyAlignment="1" applyBorder="1" applyFont="1">
      <alignment horizontal="center" shrinkToFit="0" vertical="center" wrapText="1"/>
    </xf>
    <xf borderId="123" fillId="7" fontId="13" numFmtId="0" xfId="0" applyAlignment="1" applyBorder="1" applyFont="1">
      <alignment horizontal="center" shrinkToFit="0" vertical="center" wrapText="1"/>
    </xf>
    <xf borderId="124" fillId="2" fontId="13" numFmtId="0" xfId="0" applyAlignment="1" applyBorder="1" applyFont="1">
      <alignment horizontal="center" shrinkToFit="0" vertical="center" wrapText="1"/>
    </xf>
    <xf borderId="124" fillId="8" fontId="13" numFmtId="0" xfId="0" applyAlignment="1" applyBorder="1" applyFont="1">
      <alignment horizontal="center" shrinkToFit="0" vertical="center" wrapText="1"/>
    </xf>
    <xf borderId="124" fillId="9" fontId="13" numFmtId="0" xfId="0" applyAlignment="1" applyBorder="1" applyFont="1">
      <alignment horizontal="center" shrinkToFit="0" vertical="center" wrapText="1"/>
    </xf>
    <xf borderId="125" fillId="11" fontId="13" numFmtId="0" xfId="0" applyAlignment="1" applyBorder="1" applyFont="1">
      <alignment horizontal="center" vertical="center"/>
    </xf>
    <xf borderId="126" fillId="6" fontId="13" numFmtId="0" xfId="0" applyAlignment="1" applyBorder="1" applyFont="1">
      <alignment horizontal="center" shrinkToFit="0" vertical="center" wrapText="1"/>
    </xf>
    <xf borderId="123" fillId="8" fontId="13" numFmtId="164" xfId="0" applyAlignment="1" applyBorder="1" applyFont="1" applyNumberFormat="1">
      <alignment horizontal="center" shrinkToFit="0" vertical="center" wrapText="1"/>
    </xf>
    <xf borderId="123" fillId="9" fontId="13" numFmtId="0" xfId="0" applyAlignment="1" applyBorder="1" applyFont="1">
      <alignment horizontal="center" shrinkToFit="0" vertical="center" wrapText="1"/>
    </xf>
    <xf borderId="125" fillId="16" fontId="13" numFmtId="0" xfId="0" applyAlignment="1" applyBorder="1" applyFont="1">
      <alignment horizontal="center" vertical="center"/>
    </xf>
    <xf borderId="127" fillId="4" fontId="10" numFmtId="164" xfId="0" applyAlignment="1" applyBorder="1" applyFont="1" applyNumberFormat="1">
      <alignment horizontal="center" vertical="center"/>
    </xf>
    <xf borderId="37" fillId="0" fontId="2" numFmtId="164" xfId="0" applyAlignment="1" applyBorder="1" applyFont="1" applyNumberFormat="1">
      <alignment horizontal="center" vertical="center"/>
    </xf>
    <xf borderId="41" fillId="0" fontId="2" numFmtId="164" xfId="0" applyAlignment="1" applyBorder="1" applyFont="1" applyNumberFormat="1">
      <alignment horizontal="center" vertical="center"/>
    </xf>
    <xf borderId="38" fillId="0" fontId="2" numFmtId="164" xfId="0" applyAlignment="1" applyBorder="1" applyFont="1" applyNumberFormat="1">
      <alignment horizontal="center" vertical="center"/>
    </xf>
    <xf borderId="103" fillId="11" fontId="10" numFmtId="164" xfId="0" applyAlignment="1" applyBorder="1" applyFont="1" applyNumberFormat="1">
      <alignment horizontal="center" vertical="center"/>
    </xf>
    <xf borderId="39" fillId="16" fontId="10" numFmtId="164" xfId="0" applyAlignment="1" applyBorder="1" applyFont="1" applyNumberFormat="1">
      <alignment horizontal="center" vertical="center"/>
    </xf>
    <xf borderId="128" fillId="4" fontId="10" numFmtId="164" xfId="0" applyAlignment="1" applyBorder="1" applyFont="1" applyNumberFormat="1">
      <alignment horizontal="center" vertical="center"/>
    </xf>
    <xf borderId="73" fillId="11" fontId="10" numFmtId="164" xfId="0" applyAlignment="1" applyBorder="1" applyFont="1" applyNumberFormat="1">
      <alignment horizontal="center" vertical="center"/>
    </xf>
    <xf borderId="92" fillId="16" fontId="10" numFmtId="164" xfId="0" applyAlignment="1" applyBorder="1" applyFont="1" applyNumberFormat="1">
      <alignment horizontal="center" vertical="center"/>
    </xf>
    <xf borderId="74" fillId="18" fontId="2" numFmtId="164" xfId="0" applyAlignment="1" applyBorder="1" applyFill="1" applyFont="1" applyNumberFormat="1">
      <alignment horizontal="center" vertical="center"/>
    </xf>
    <xf borderId="129" fillId="4" fontId="10" numFmtId="164" xfId="0" applyAlignment="1" applyBorder="1" applyFont="1" applyNumberFormat="1">
      <alignment horizontal="center" vertical="center"/>
    </xf>
    <xf borderId="109" fillId="11" fontId="10" numFmtId="164" xfId="0" applyAlignment="1" applyBorder="1" applyFont="1" applyNumberFormat="1">
      <alignment horizontal="center" vertical="center"/>
    </xf>
    <xf borderId="109" fillId="16" fontId="10" numFmtId="164" xfId="0" applyAlignment="1" applyBorder="1" applyFont="1" applyNumberFormat="1">
      <alignment horizontal="center" vertical="center"/>
    </xf>
    <xf borderId="116" fillId="4" fontId="18" numFmtId="0" xfId="0" applyAlignment="1" applyBorder="1" applyFont="1">
      <alignment horizontal="right" shrinkToFit="0" vertical="center" wrapText="1"/>
    </xf>
    <xf borderId="5" fillId="4" fontId="19" numFmtId="164" xfId="0" applyAlignment="1" applyBorder="1" applyFont="1" applyNumberFormat="1">
      <alignment horizontal="center" vertical="center"/>
    </xf>
    <xf borderId="130" fillId="11" fontId="19" numFmtId="164" xfId="0" applyAlignment="1" applyBorder="1" applyFont="1" applyNumberFormat="1">
      <alignment horizontal="center" vertical="center"/>
    </xf>
    <xf borderId="74" fillId="4" fontId="19" numFmtId="164" xfId="0" applyAlignment="1" applyBorder="1" applyFont="1" applyNumberFormat="1">
      <alignment horizontal="center" vertical="center"/>
    </xf>
    <xf borderId="118" fillId="16" fontId="19" numFmtId="164" xfId="0" applyAlignment="1" applyBorder="1" applyFont="1" applyNumberFormat="1">
      <alignment horizontal="center" vertical="center"/>
    </xf>
    <xf borderId="126" fillId="6" fontId="13" numFmtId="164" xfId="0" applyAlignment="1" applyBorder="1" applyFont="1" applyNumberFormat="1">
      <alignment horizontal="center" shrinkToFit="0" vertical="center" wrapText="1"/>
    </xf>
    <xf borderId="131" fillId="6" fontId="13" numFmtId="164" xfId="0" applyAlignment="1" applyBorder="1" applyFont="1" applyNumberFormat="1">
      <alignment horizontal="center" shrinkToFit="0" vertical="center" wrapText="1"/>
    </xf>
    <xf borderId="132" fillId="7" fontId="13" numFmtId="164" xfId="0" applyAlignment="1" applyBorder="1" applyFont="1" applyNumberFormat="1">
      <alignment horizontal="center" shrinkToFit="0" vertical="center" wrapText="1"/>
    </xf>
    <xf borderId="123" fillId="7" fontId="13" numFmtId="164" xfId="0" applyAlignment="1" applyBorder="1" applyFont="1" applyNumberFormat="1">
      <alignment horizontal="center" shrinkToFit="0" vertical="center" wrapText="1"/>
    </xf>
    <xf borderId="123" fillId="2" fontId="13" numFmtId="164" xfId="0" applyAlignment="1" applyBorder="1" applyFont="1" applyNumberFormat="1">
      <alignment horizontal="center" shrinkToFit="0" vertical="center" wrapText="1"/>
    </xf>
    <xf borderId="123" fillId="9" fontId="13" numFmtId="164" xfId="0" applyAlignment="1" applyBorder="1" applyFont="1" applyNumberFormat="1">
      <alignment horizontal="center" shrinkToFit="0" vertical="center" wrapText="1"/>
    </xf>
    <xf borderId="6" fillId="11" fontId="13" numFmtId="164" xfId="0" applyAlignment="1" applyBorder="1" applyFont="1" applyNumberFormat="1">
      <alignment horizontal="center" vertical="center"/>
    </xf>
    <xf borderId="64" fillId="6" fontId="13" numFmtId="164" xfId="0" applyAlignment="1" applyBorder="1" applyFont="1" applyNumberFormat="1">
      <alignment horizontal="center" shrinkToFit="0" vertical="center" wrapText="1"/>
    </xf>
    <xf borderId="85" fillId="6" fontId="13" numFmtId="164" xfId="0" applyAlignment="1" applyBorder="1" applyFont="1" applyNumberFormat="1">
      <alignment horizontal="center" shrinkToFit="0" vertical="center" wrapText="1"/>
    </xf>
    <xf borderId="65" fillId="7" fontId="13" numFmtId="164" xfId="0" applyAlignment="1" applyBorder="1" applyFont="1" applyNumberFormat="1">
      <alignment horizontal="center" shrinkToFit="0" vertical="center" wrapText="1"/>
    </xf>
    <xf borderId="66" fillId="7" fontId="13" numFmtId="164" xfId="0" applyAlignment="1" applyBorder="1" applyFont="1" applyNumberFormat="1">
      <alignment horizontal="center" shrinkToFit="0" vertical="center" wrapText="1"/>
    </xf>
    <xf borderId="66" fillId="2" fontId="13" numFmtId="164" xfId="0" applyAlignment="1" applyBorder="1" applyFont="1" applyNumberFormat="1">
      <alignment horizontal="center" shrinkToFit="0" vertical="center" wrapText="1"/>
    </xf>
    <xf borderId="66" fillId="8" fontId="13" numFmtId="164" xfId="0" applyAlignment="1" applyBorder="1" applyFont="1" applyNumberFormat="1">
      <alignment horizontal="center" shrinkToFit="0" vertical="center" wrapText="1"/>
    </xf>
    <xf borderId="66" fillId="9" fontId="13" numFmtId="164" xfId="0" applyAlignment="1" applyBorder="1" applyFont="1" applyNumberFormat="1">
      <alignment horizontal="center" shrinkToFit="0" vertical="center" wrapText="1"/>
    </xf>
    <xf borderId="6" fillId="16" fontId="13" numFmtId="164" xfId="0" applyAlignment="1" applyBorder="1" applyFont="1" applyNumberFormat="1">
      <alignment horizontal="center" vertical="center"/>
    </xf>
    <xf borderId="6" fillId="17" fontId="13" numFmtId="164" xfId="0" applyAlignment="1" applyBorder="1" applyFont="1" applyNumberFormat="1">
      <alignment horizontal="center" vertical="center"/>
    </xf>
    <xf borderId="133" fillId="4" fontId="10" numFmtId="164" xfId="0" applyAlignment="1" applyBorder="1" applyFont="1" applyNumberFormat="1">
      <alignment horizontal="center" vertical="center"/>
    </xf>
    <xf borderId="46" fillId="16" fontId="10" numFmtId="164" xfId="0" applyAlignment="1" applyBorder="1" applyFont="1" applyNumberFormat="1">
      <alignment horizontal="center" vertical="center"/>
    </xf>
    <xf borderId="37" fillId="10" fontId="2" numFmtId="164" xfId="0" applyAlignment="1" applyBorder="1" applyFont="1" applyNumberFormat="1">
      <alignment vertical="center"/>
    </xf>
    <xf borderId="134" fillId="10" fontId="2" numFmtId="164" xfId="0" applyAlignment="1" applyBorder="1" applyFont="1" applyNumberFormat="1">
      <alignment vertical="center"/>
    </xf>
    <xf borderId="135" fillId="10" fontId="2" numFmtId="164" xfId="0" applyAlignment="1" applyBorder="1" applyFont="1" applyNumberFormat="1">
      <alignment vertical="center"/>
    </xf>
    <xf borderId="71" fillId="4" fontId="10" numFmtId="164" xfId="0" applyAlignment="1" applyBorder="1" applyFont="1" applyNumberFormat="1">
      <alignment horizontal="center" vertical="center"/>
    </xf>
    <xf borderId="73" fillId="16" fontId="10" numFmtId="164" xfId="0" applyAlignment="1" applyBorder="1" applyFont="1" applyNumberFormat="1">
      <alignment horizontal="center" vertical="center"/>
    </xf>
    <xf borderId="82" fillId="17" fontId="10" numFmtId="164" xfId="0" applyAlignment="1" applyBorder="1" applyFont="1" applyNumberFormat="1">
      <alignment horizontal="center" vertical="center"/>
    </xf>
    <xf borderId="93" fillId="16" fontId="10" numFmtId="164" xfId="0" applyAlignment="1" applyBorder="1" applyFont="1" applyNumberFormat="1">
      <alignment horizontal="center" vertical="center"/>
    </xf>
    <xf borderId="107" fillId="16" fontId="10" numFmtId="164" xfId="0" applyAlignment="1" applyBorder="1" applyFont="1" applyNumberFormat="1">
      <alignment horizontal="center" vertical="center"/>
    </xf>
    <xf borderId="75" fillId="10" fontId="2" numFmtId="164" xfId="0" applyAlignment="1" applyBorder="1" applyFont="1" applyNumberFormat="1">
      <alignment vertical="center"/>
    </xf>
    <xf borderId="136" fillId="10" fontId="2" numFmtId="164" xfId="0" applyAlignment="1" applyBorder="1" applyFont="1" applyNumberFormat="1">
      <alignment vertical="center"/>
    </xf>
    <xf borderId="94" fillId="10" fontId="2" numFmtId="164" xfId="0" applyAlignment="1" applyBorder="1" applyFont="1" applyNumberFormat="1">
      <alignment vertical="center"/>
    </xf>
    <xf borderId="116" fillId="4" fontId="19" numFmtId="164" xfId="0" applyAlignment="1" applyBorder="1" applyFont="1" applyNumberFormat="1">
      <alignment horizontal="center" vertical="center"/>
    </xf>
    <xf borderId="117" fillId="16" fontId="19" numFmtId="164" xfId="0" applyAlignment="1" applyBorder="1" applyFont="1" applyNumberFormat="1">
      <alignment horizontal="center" vertical="center"/>
    </xf>
    <xf borderId="6" fillId="17" fontId="19" numFmtId="164" xfId="0" applyAlignment="1" applyBorder="1" applyFont="1" applyNumberFormat="1">
      <alignment horizontal="center" vertical="center"/>
    </xf>
    <xf borderId="39" fillId="10" fontId="2" numFmtId="164" xfId="0" applyAlignment="1" applyBorder="1" applyFont="1" applyNumberFormat="1">
      <alignment vertical="center"/>
    </xf>
    <xf borderId="112" fillId="10" fontId="2" numFmtId="164" xfId="0" applyAlignment="1" applyBorder="1" applyFont="1" applyNumberFormat="1">
      <alignment vertical="center"/>
    </xf>
    <xf borderId="45" fillId="17" fontId="10" numFmtId="164" xfId="0" applyAlignment="1" applyBorder="1" applyFont="1" applyNumberFormat="1">
      <alignment horizontal="center" vertical="center"/>
    </xf>
    <xf borderId="137" fillId="10" fontId="2" numFmtId="164" xfId="0" applyAlignment="1" applyBorder="1" applyFont="1" applyNumberFormat="1">
      <alignment vertical="center"/>
    </xf>
    <xf borderId="138" fillId="11" fontId="10" numFmtId="164" xfId="0" applyAlignment="1" applyBorder="1" applyFont="1" applyNumberFormat="1">
      <alignment horizontal="center" vertical="center"/>
    </xf>
    <xf borderId="138" fillId="16" fontId="10" numFmtId="164" xfId="0" applyAlignment="1" applyBorder="1" applyFont="1" applyNumberFormat="1">
      <alignment horizontal="center" vertical="center"/>
    </xf>
    <xf borderId="139" fillId="10" fontId="2" numFmtId="164" xfId="0" applyAlignment="1" applyBorder="1" applyFont="1" applyNumberFormat="1">
      <alignment vertical="center"/>
    </xf>
    <xf borderId="130" fillId="16" fontId="19" numFmtId="164" xfId="0" applyAlignment="1" applyBorder="1" applyFont="1" applyNumberFormat="1">
      <alignment horizontal="center" vertical="center"/>
    </xf>
    <xf borderId="51" fillId="17" fontId="19" numFmtId="164" xfId="0" applyAlignment="1" applyBorder="1" applyFont="1" applyNumberFormat="1">
      <alignment horizontal="center" vertical="center"/>
    </xf>
    <xf borderId="120" fillId="6" fontId="13" numFmtId="164" xfId="0" applyAlignment="1" applyBorder="1" applyFont="1" applyNumberFormat="1">
      <alignment horizontal="center" shrinkToFit="0" vertical="center" wrapText="1"/>
    </xf>
    <xf borderId="121" fillId="6" fontId="13" numFmtId="164" xfId="0" applyAlignment="1" applyBorder="1" applyFont="1" applyNumberFormat="1">
      <alignment horizontal="center" shrinkToFit="0" vertical="center" wrapText="1"/>
    </xf>
    <xf borderId="122" fillId="7" fontId="13" numFmtId="164" xfId="0" applyAlignment="1" applyBorder="1" applyFont="1" applyNumberFormat="1">
      <alignment horizontal="center" shrinkToFit="0" vertical="center" wrapText="1"/>
    </xf>
    <xf borderId="124" fillId="7" fontId="13" numFmtId="164" xfId="0" applyAlignment="1" applyBorder="1" applyFont="1" applyNumberFormat="1">
      <alignment horizontal="center" shrinkToFit="0" vertical="center" wrapText="1"/>
    </xf>
    <xf borderId="124" fillId="2" fontId="13" numFmtId="164" xfId="0" applyAlignment="1" applyBorder="1" applyFont="1" applyNumberFormat="1">
      <alignment horizontal="center" shrinkToFit="0" vertical="center" wrapText="1"/>
    </xf>
    <xf borderId="124" fillId="8" fontId="13" numFmtId="164" xfId="0" applyAlignment="1" applyBorder="1" applyFont="1" applyNumberFormat="1">
      <alignment horizontal="center" shrinkToFit="0" vertical="center" wrapText="1"/>
    </xf>
    <xf borderId="124" fillId="9" fontId="13" numFmtId="164" xfId="0" applyAlignment="1" applyBorder="1" applyFont="1" applyNumberFormat="1">
      <alignment horizontal="center" shrinkToFit="0" vertical="center" wrapText="1"/>
    </xf>
    <xf borderId="125" fillId="11" fontId="13" numFmtId="164" xfId="0" applyAlignment="1" applyBorder="1" applyFont="1" applyNumberFormat="1">
      <alignment horizontal="center" vertical="center"/>
    </xf>
    <xf borderId="125" fillId="16" fontId="13" numFmtId="164" xfId="0" applyAlignment="1" applyBorder="1" applyFont="1" applyNumberFormat="1">
      <alignment horizontal="center" vertical="center"/>
    </xf>
    <xf borderId="74" fillId="19" fontId="2" numFmtId="164" xfId="0" applyAlignment="1" applyBorder="1" applyFill="1" applyFont="1" applyNumberFormat="1">
      <alignment horizontal="center" vertical="center"/>
    </xf>
    <xf borderId="6" fillId="16" fontId="19" numFmtId="164" xfId="0" applyAlignment="1" applyBorder="1" applyFont="1" applyNumberFormat="1">
      <alignment horizontal="center" vertical="center"/>
    </xf>
    <xf borderId="45" fillId="16" fontId="10" numFmtId="164" xfId="0" applyAlignment="1" applyBorder="1" applyFont="1" applyNumberFormat="1">
      <alignment horizontal="center" vertical="center"/>
    </xf>
    <xf borderId="37" fillId="10" fontId="2" numFmtId="164" xfId="0" applyAlignment="1" applyBorder="1" applyFont="1" applyNumberFormat="1">
      <alignment horizontal="center" vertical="center"/>
    </xf>
    <xf borderId="134" fillId="10" fontId="2" numFmtId="164" xfId="0" applyAlignment="1" applyBorder="1" applyFont="1" applyNumberFormat="1">
      <alignment horizontal="center" vertical="center"/>
    </xf>
    <xf borderId="38" fillId="10" fontId="2" numFmtId="164" xfId="0" applyAlignment="1" applyBorder="1" applyFont="1" applyNumberFormat="1">
      <alignment horizontal="center" vertical="center"/>
    </xf>
    <xf borderId="39" fillId="10" fontId="10" numFmtId="164" xfId="0" applyAlignment="1" applyBorder="1" applyFont="1" applyNumberFormat="1">
      <alignment horizontal="center" vertical="center"/>
    </xf>
    <xf borderId="72" fillId="10" fontId="2" numFmtId="164" xfId="0" applyAlignment="1" applyBorder="1" applyFont="1" applyNumberFormat="1">
      <alignment horizontal="center" vertical="center"/>
    </xf>
    <xf borderId="80" fillId="10" fontId="2" numFmtId="164" xfId="0" applyAlignment="1" applyBorder="1" applyFont="1" applyNumberFormat="1">
      <alignment horizontal="center" vertical="center"/>
    </xf>
    <xf borderId="70" fillId="10" fontId="2" numFmtId="164" xfId="0" applyAlignment="1" applyBorder="1" applyFont="1" applyNumberFormat="1">
      <alignment horizontal="center" vertical="center"/>
    </xf>
    <xf borderId="98" fillId="10" fontId="2" numFmtId="164" xfId="0" applyAlignment="1" applyBorder="1" applyFont="1" applyNumberFormat="1">
      <alignment horizontal="center" vertical="center"/>
    </xf>
    <xf borderId="140" fillId="10" fontId="2" numFmtId="164" xfId="0" applyAlignment="1" applyBorder="1" applyFont="1" applyNumberFormat="1">
      <alignment horizontal="center" vertical="center"/>
    </xf>
    <xf borderId="100" fillId="10" fontId="2" numFmtId="164" xfId="0" applyAlignment="1" applyBorder="1" applyFont="1" applyNumberFormat="1">
      <alignment horizontal="center" vertical="center"/>
    </xf>
    <xf borderId="111" fillId="10" fontId="2" numFmtId="164" xfId="0" applyAlignment="1" applyBorder="1" applyFont="1" applyNumberFormat="1">
      <alignment horizontal="center" vertical="center"/>
    </xf>
    <xf borderId="51" fillId="10" fontId="10" numFmtId="164" xfId="0" applyAlignment="1" applyBorder="1" applyFont="1" applyNumberFormat="1">
      <alignment horizontal="center" vertical="center"/>
    </xf>
    <xf borderId="125" fillId="17" fontId="13" numFmtId="164" xfId="0" applyAlignment="1" applyBorder="1" applyFont="1" applyNumberFormat="1">
      <alignment horizontal="center" vertical="center"/>
    </xf>
    <xf borderId="39" fillId="17" fontId="10" numFmtId="164" xfId="0" applyAlignment="1" applyBorder="1" applyFont="1" applyNumberFormat="1">
      <alignment horizontal="center" vertical="center"/>
    </xf>
    <xf borderId="138" fillId="17" fontId="10" numFmtId="164" xfId="0" applyAlignment="1" applyBorder="1" applyFont="1" applyNumberFormat="1">
      <alignment horizontal="center" vertical="center"/>
    </xf>
    <xf borderId="141" fillId="11" fontId="19" numFmtId="164" xfId="0" applyAlignment="1" applyBorder="1" applyFont="1" applyNumberFormat="1">
      <alignment horizontal="center" vertical="center"/>
    </xf>
    <xf borderId="141" fillId="16" fontId="19" numFmtId="164" xfId="0" applyAlignment="1" applyBorder="1" applyFont="1" applyNumberFormat="1">
      <alignment horizontal="center" vertical="center"/>
    </xf>
    <xf borderId="93" fillId="11" fontId="10" numFmtId="164" xfId="0" applyAlignment="1" applyBorder="1" applyFont="1" applyNumberFormat="1">
      <alignment horizontal="center" vertical="center"/>
    </xf>
    <xf borderId="64" fillId="10" fontId="19" numFmtId="164" xfId="0" applyAlignment="1" applyBorder="1" applyFont="1" applyNumberFormat="1">
      <alignment horizontal="center" vertical="center"/>
    </xf>
    <xf borderId="85" fillId="10" fontId="19" numFmtId="164" xfId="0" applyAlignment="1" applyBorder="1" applyFont="1" applyNumberFormat="1">
      <alignment horizontal="center" vertical="center"/>
    </xf>
    <xf borderId="66" fillId="4" fontId="19" numFmtId="164" xfId="0" applyAlignment="1" applyBorder="1" applyFont="1" applyNumberFormat="1">
      <alignment horizontal="center" vertical="center"/>
    </xf>
    <xf borderId="51" fillId="17" fontId="10" numFmtId="164" xfId="0" applyAlignment="1" applyBorder="1" applyFont="1" applyNumberFormat="1">
      <alignment horizontal="center" vertical="center"/>
    </xf>
    <xf borderId="142" fillId="2" fontId="2" numFmtId="0" xfId="0" applyBorder="1" applyFont="1"/>
    <xf borderId="143" fillId="2" fontId="10" numFmtId="0" xfId="0" applyAlignment="1" applyBorder="1" applyFont="1">
      <alignment vertical="center"/>
    </xf>
    <xf borderId="144" fillId="0" fontId="11" numFmtId="0" xfId="0" applyBorder="1" applyFont="1"/>
    <xf borderId="145" fillId="0" fontId="11" numFmtId="0" xfId="0" applyBorder="1" applyFont="1"/>
    <xf borderId="143" fillId="2" fontId="2" numFmtId="0" xfId="0" applyBorder="1" applyFont="1"/>
    <xf borderId="144" fillId="2" fontId="2" numFmtId="0" xfId="0" applyBorder="1" applyFont="1"/>
    <xf borderId="146" fillId="2" fontId="2" numFmtId="0" xfId="0" applyBorder="1" applyFont="1"/>
    <xf borderId="147" fillId="2" fontId="2" numFmtId="0" xfId="0" applyBorder="1" applyFont="1"/>
    <xf borderId="148" fillId="2" fontId="2" numFmtId="0" xfId="0" applyBorder="1" applyFont="1"/>
    <xf borderId="149" fillId="0" fontId="2" numFmtId="0" xfId="0" applyBorder="1" applyFont="1"/>
    <xf borderId="148" fillId="0" fontId="2" numFmtId="0" xfId="0" applyBorder="1" applyFont="1"/>
    <xf borderId="0" fillId="0" fontId="10" numFmtId="0" xfId="0" applyAlignment="1" applyFont="1">
      <alignment horizontal="center" vertical="center"/>
    </xf>
    <xf borderId="67" fillId="6" fontId="14" numFmtId="0" xfId="0" applyAlignment="1" applyBorder="1" applyFont="1">
      <alignment horizontal="center" vertical="center"/>
    </xf>
    <xf borderId="150" fillId="0" fontId="11" numFmtId="0" xfId="0" applyBorder="1" applyFont="1"/>
    <xf borderId="151" fillId="0" fontId="11" numFmtId="0" xfId="0" applyBorder="1" applyFont="1"/>
    <xf borderId="67" fillId="8" fontId="14" numFmtId="0" xfId="0" applyAlignment="1" applyBorder="1" applyFont="1">
      <alignment horizontal="center" vertical="center"/>
    </xf>
    <xf borderId="67" fillId="9" fontId="14" numFmtId="0" xfId="0" applyAlignment="1" applyBorder="1" applyFont="1">
      <alignment horizontal="center" vertical="center"/>
    </xf>
    <xf borderId="149" fillId="0" fontId="2" numFmtId="0" xfId="0" applyAlignment="1" applyBorder="1" applyFont="1">
      <alignment vertical="center"/>
    </xf>
    <xf borderId="1" fillId="10" fontId="12" numFmtId="0" xfId="0" applyAlignment="1" applyBorder="1" applyFont="1">
      <alignment horizontal="center" vertical="center"/>
    </xf>
    <xf borderId="152" fillId="10" fontId="12" numFmtId="0" xfId="0" applyAlignment="1" applyBorder="1" applyFont="1">
      <alignment horizontal="center" vertical="center"/>
    </xf>
    <xf borderId="111" fillId="10" fontId="12" numFmtId="0" xfId="0" applyAlignment="1" applyBorder="1" applyFont="1">
      <alignment horizontal="center" vertical="center"/>
    </xf>
    <xf borderId="51" fillId="10" fontId="12" numFmtId="0" xfId="0" applyAlignment="1" applyBorder="1" applyFont="1">
      <alignment horizontal="center" vertical="center"/>
    </xf>
    <xf borderId="153" fillId="0" fontId="2" numFmtId="0" xfId="0" applyAlignment="1" applyBorder="1" applyFont="1">
      <alignment horizontal="right"/>
    </xf>
    <xf borderId="37" fillId="0" fontId="2" numFmtId="0" xfId="0" applyAlignment="1" applyBorder="1" applyFont="1">
      <alignment horizontal="center"/>
    </xf>
    <xf borderId="38" fillId="0" fontId="2" numFmtId="0" xfId="0" applyAlignment="1" applyBorder="1" applyFont="1">
      <alignment horizontal="center"/>
    </xf>
    <xf borderId="38" fillId="0" fontId="2" numFmtId="9" xfId="0" applyAlignment="1" applyBorder="1" applyFont="1" applyNumberFormat="1">
      <alignment horizontal="center"/>
    </xf>
    <xf borderId="154" fillId="0" fontId="2" numFmtId="0" xfId="0" applyAlignment="1" applyBorder="1" applyFont="1">
      <alignment horizontal="right"/>
    </xf>
    <xf borderId="43" fillId="0" fontId="2" numFmtId="0" xfId="0" applyAlignment="1" applyBorder="1" applyFont="1">
      <alignment horizontal="center"/>
    </xf>
    <xf borderId="44" fillId="0" fontId="2" numFmtId="0" xfId="0" applyAlignment="1" applyBorder="1" applyFont="1">
      <alignment horizontal="center"/>
    </xf>
    <xf borderId="44" fillId="0" fontId="2" numFmtId="9" xfId="0" applyAlignment="1" applyBorder="1" applyFont="1" applyNumberFormat="1">
      <alignment horizontal="center"/>
    </xf>
    <xf borderId="155" fillId="0" fontId="2" numFmtId="0" xfId="0" applyAlignment="1" applyBorder="1" applyFont="1">
      <alignment horizontal="right"/>
    </xf>
    <xf borderId="49" fillId="0" fontId="2" numFmtId="0" xfId="0" applyAlignment="1" applyBorder="1" applyFont="1">
      <alignment horizontal="center"/>
    </xf>
    <xf borderId="50" fillId="0" fontId="2" numFmtId="0" xfId="0" applyAlignment="1" applyBorder="1" applyFont="1">
      <alignment horizontal="center"/>
    </xf>
    <xf borderId="50" fillId="0" fontId="2" numFmtId="9" xfId="0" applyAlignment="1" applyBorder="1" applyFont="1" applyNumberFormat="1">
      <alignment horizontal="center"/>
    </xf>
    <xf borderId="156" fillId="0" fontId="2" numFmtId="0" xfId="0" applyBorder="1" applyFont="1"/>
    <xf borderId="157" fillId="0" fontId="2" numFmtId="0" xfId="0" applyAlignment="1" applyBorder="1" applyFont="1">
      <alignment horizontal="right"/>
    </xf>
    <xf borderId="157" fillId="0" fontId="2" numFmtId="0" xfId="0" applyAlignment="1" applyBorder="1" applyFont="1">
      <alignment horizontal="center"/>
    </xf>
    <xf borderId="157" fillId="0" fontId="2" numFmtId="9" xfId="0" applyAlignment="1" applyBorder="1" applyFont="1" applyNumberFormat="1">
      <alignment horizontal="center"/>
    </xf>
    <xf borderId="157" fillId="0" fontId="2" numFmtId="0" xfId="0" applyBorder="1" applyFont="1"/>
    <xf borderId="158" fillId="0" fontId="2" numFmtId="0" xfId="0" applyBorder="1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/>
    </xf>
    <xf borderId="0" fillId="0" fontId="2" numFmtId="9" xfId="0" applyAlignment="1" applyFont="1" applyNumberFormat="1">
      <alignment horizontal="center"/>
    </xf>
    <xf borderId="159" fillId="2" fontId="2" numFmtId="0" xfId="0" applyBorder="1" applyFont="1"/>
    <xf borderId="160" fillId="2" fontId="10" numFmtId="0" xfId="0" applyAlignment="1" applyBorder="1" applyFont="1">
      <alignment horizontal="left" vertical="center"/>
    </xf>
    <xf borderId="161" fillId="0" fontId="11" numFmtId="0" xfId="0" applyBorder="1" applyFont="1"/>
    <xf borderId="162" fillId="0" fontId="11" numFmtId="0" xfId="0" applyBorder="1" applyFont="1"/>
    <xf borderId="160" fillId="2" fontId="2" numFmtId="0" xfId="0" applyBorder="1" applyFont="1"/>
    <xf borderId="161" fillId="2" fontId="2" numFmtId="0" xfId="0" applyBorder="1" applyFont="1"/>
    <xf borderId="163" fillId="2" fontId="2" numFmtId="0" xfId="0" applyBorder="1" applyFont="1"/>
    <xf borderId="164" fillId="2" fontId="2" numFmtId="0" xfId="0" applyBorder="1" applyFont="1"/>
    <xf borderId="165" fillId="2" fontId="2" numFmtId="0" xfId="0" applyBorder="1" applyFont="1"/>
    <xf borderId="166" fillId="0" fontId="2" numFmtId="0" xfId="0" applyBorder="1" applyFont="1"/>
    <xf borderId="165" fillId="0" fontId="2" numFmtId="0" xfId="0" applyBorder="1" applyFont="1"/>
    <xf borderId="166" fillId="0" fontId="2" numFmtId="0" xfId="0" applyAlignment="1" applyBorder="1" applyFont="1">
      <alignment vertical="center"/>
    </xf>
    <xf borderId="67" fillId="6" fontId="1" numFmtId="0" xfId="0" applyAlignment="1" applyBorder="1" applyFont="1">
      <alignment horizontal="center" vertical="center"/>
    </xf>
    <xf borderId="167" fillId="0" fontId="11" numFmtId="0" xfId="0" applyBorder="1" applyFont="1"/>
    <xf borderId="67" fillId="7" fontId="1" numFmtId="0" xfId="0" applyAlignment="1" applyBorder="1" applyFont="1">
      <alignment horizontal="center" vertical="center"/>
    </xf>
    <xf borderId="67" fillId="2" fontId="1" numFmtId="0" xfId="0" applyAlignment="1" applyBorder="1" applyFont="1">
      <alignment horizontal="center" vertical="center"/>
    </xf>
    <xf borderId="67" fillId="8" fontId="1" numFmtId="0" xfId="0" applyAlignment="1" applyBorder="1" applyFont="1">
      <alignment horizontal="center" vertical="center"/>
    </xf>
    <xf borderId="67" fillId="9" fontId="1" numFmtId="0" xfId="0" applyAlignment="1" applyBorder="1" applyFont="1">
      <alignment horizontal="center" vertical="center"/>
    </xf>
    <xf borderId="0" fillId="0" fontId="20" numFmtId="0" xfId="0" applyFont="1"/>
    <xf borderId="166" fillId="0" fontId="20" numFmtId="0" xfId="0" applyBorder="1" applyFont="1"/>
    <xf borderId="5" fillId="12" fontId="21" numFmtId="0" xfId="0" applyAlignment="1" applyBorder="1" applyFont="1">
      <alignment horizontal="center" shrinkToFit="0" vertical="center" wrapText="1"/>
    </xf>
    <xf borderId="152" fillId="13" fontId="12" numFmtId="0" xfId="0" applyAlignment="1" applyBorder="1" applyFont="1">
      <alignment horizontal="center" shrinkToFit="0" vertical="center" wrapText="1"/>
    </xf>
    <xf borderId="111" fillId="16" fontId="12" numFmtId="0" xfId="0" applyAlignment="1" applyBorder="1" applyFont="1">
      <alignment horizontal="center" vertical="center"/>
    </xf>
    <xf borderId="111" fillId="17" fontId="12" numFmtId="0" xfId="0" applyAlignment="1" applyBorder="1" applyFont="1">
      <alignment horizontal="center" vertical="center"/>
    </xf>
    <xf borderId="51" fillId="6" fontId="12" numFmtId="0" xfId="0" applyAlignment="1" applyBorder="1" applyFont="1">
      <alignment horizontal="center" vertical="center"/>
    </xf>
    <xf borderId="51" fillId="7" fontId="12" numFmtId="0" xfId="0" applyAlignment="1" applyBorder="1" applyFont="1">
      <alignment horizontal="center" vertical="center"/>
    </xf>
    <xf borderId="51" fillId="2" fontId="12" numFmtId="0" xfId="0" applyAlignment="1" applyBorder="1" applyFont="1">
      <alignment horizontal="center" vertical="center"/>
    </xf>
    <xf borderId="51" fillId="8" fontId="12" numFmtId="0" xfId="0" applyAlignment="1" applyBorder="1" applyFont="1">
      <alignment horizontal="center" vertical="center"/>
    </xf>
    <xf borderId="51" fillId="9" fontId="12" numFmtId="0" xfId="0" applyAlignment="1" applyBorder="1" applyFont="1">
      <alignment horizontal="center" vertical="center"/>
    </xf>
    <xf borderId="153" fillId="0" fontId="2" numFmtId="0" xfId="0" applyBorder="1" applyFont="1"/>
    <xf borderId="89" fillId="4" fontId="10" numFmtId="164" xfId="0" applyAlignment="1" applyBorder="1" applyFont="1" applyNumberFormat="1">
      <alignment horizontal="center"/>
    </xf>
    <xf borderId="43" fillId="0" fontId="2" numFmtId="164" xfId="0" applyAlignment="1" applyBorder="1" applyFont="1" applyNumberFormat="1">
      <alignment horizontal="center"/>
    </xf>
    <xf borderId="44" fillId="0" fontId="2" numFmtId="164" xfId="0" applyAlignment="1" applyBorder="1" applyFont="1" applyNumberFormat="1">
      <alignment horizontal="center"/>
    </xf>
    <xf borderId="70" fillId="10" fontId="2" numFmtId="164" xfId="0" applyAlignment="1" applyBorder="1" applyFont="1" applyNumberFormat="1">
      <alignment horizontal="center"/>
    </xf>
    <xf borderId="45" fillId="6" fontId="19" numFmtId="164" xfId="0" applyAlignment="1" applyBorder="1" applyFont="1" applyNumberFormat="1">
      <alignment horizontal="center"/>
    </xf>
    <xf borderId="45" fillId="20" fontId="19" numFmtId="164" xfId="0" applyAlignment="1" applyBorder="1" applyFill="1" applyFont="1" applyNumberFormat="1">
      <alignment horizontal="center"/>
    </xf>
    <xf borderId="45" fillId="2" fontId="19" numFmtId="164" xfId="0" applyAlignment="1" applyBorder="1" applyFont="1" applyNumberFormat="1">
      <alignment horizontal="center"/>
    </xf>
    <xf borderId="154" fillId="0" fontId="2" numFmtId="0" xfId="0" applyBorder="1" applyFont="1"/>
    <xf borderId="68" fillId="4" fontId="10" numFmtId="164" xfId="0" applyAlignment="1" applyBorder="1" applyFont="1" applyNumberFormat="1">
      <alignment horizontal="center"/>
    </xf>
    <xf borderId="72" fillId="0" fontId="2" numFmtId="164" xfId="0" applyAlignment="1" applyBorder="1" applyFont="1" applyNumberFormat="1">
      <alignment horizontal="center"/>
    </xf>
    <xf borderId="74" fillId="0" fontId="2" numFmtId="164" xfId="0" applyAlignment="1" applyBorder="1" applyFont="1" applyNumberFormat="1">
      <alignment horizontal="center"/>
    </xf>
    <xf borderId="92" fillId="6" fontId="19" numFmtId="164" xfId="0" applyAlignment="1" applyBorder="1" applyFont="1" applyNumberFormat="1">
      <alignment horizontal="center"/>
    </xf>
    <xf borderId="92" fillId="20" fontId="19" numFmtId="164" xfId="0" applyAlignment="1" applyBorder="1" applyFont="1" applyNumberFormat="1">
      <alignment horizontal="center"/>
    </xf>
    <xf borderId="92" fillId="2" fontId="19" numFmtId="164" xfId="0" applyAlignment="1" applyBorder="1" applyFont="1" applyNumberFormat="1">
      <alignment horizontal="center"/>
    </xf>
    <xf borderId="74" fillId="10" fontId="2" numFmtId="164" xfId="0" applyAlignment="1" applyBorder="1" applyFont="1" applyNumberFormat="1">
      <alignment horizontal="center"/>
    </xf>
    <xf borderId="155" fillId="0" fontId="2" numFmtId="0" xfId="0" applyBorder="1" applyFont="1"/>
    <xf borderId="168" fillId="4" fontId="10" numFmtId="164" xfId="0" applyAlignment="1" applyBorder="1" applyFont="1" applyNumberFormat="1">
      <alignment horizontal="center"/>
    </xf>
    <xf borderId="98" fillId="0" fontId="2" numFmtId="164" xfId="0" applyAlignment="1" applyBorder="1" applyFont="1" applyNumberFormat="1">
      <alignment horizontal="center"/>
    </xf>
    <xf borderId="100" fillId="0" fontId="2" numFmtId="164" xfId="0" applyAlignment="1" applyBorder="1" applyFont="1" applyNumberFormat="1">
      <alignment horizontal="center"/>
    </xf>
    <xf borderId="138" fillId="6" fontId="19" numFmtId="164" xfId="0" applyAlignment="1" applyBorder="1" applyFont="1" applyNumberFormat="1">
      <alignment horizontal="center"/>
    </xf>
    <xf borderId="138" fillId="20" fontId="19" numFmtId="164" xfId="0" applyAlignment="1" applyBorder="1" applyFont="1" applyNumberFormat="1">
      <alignment horizontal="center"/>
    </xf>
    <xf borderId="138" fillId="2" fontId="19" numFmtId="164" xfId="0" applyAlignment="1" applyBorder="1" applyFont="1" applyNumberFormat="1">
      <alignment horizontal="center"/>
    </xf>
    <xf borderId="0" fillId="0" fontId="10" numFmtId="2" xfId="0" applyAlignment="1" applyFont="1" applyNumberFormat="1">
      <alignment horizontal="center"/>
    </xf>
    <xf borderId="0" fillId="0" fontId="19" numFmtId="0" xfId="0" applyAlignment="1" applyFont="1">
      <alignment horizontal="right"/>
    </xf>
    <xf borderId="5" fillId="21" fontId="22" numFmtId="164" xfId="0" applyAlignment="1" applyBorder="1" applyFill="1" applyFont="1" applyNumberFormat="1">
      <alignment horizontal="center"/>
    </xf>
    <xf borderId="64" fillId="0" fontId="19" numFmtId="164" xfId="0" applyAlignment="1" applyBorder="1" applyFont="1" applyNumberFormat="1">
      <alignment horizontal="center"/>
    </xf>
    <xf borderId="65" fillId="0" fontId="19" numFmtId="164" xfId="0" applyAlignment="1" applyBorder="1" applyFont="1" applyNumberFormat="1">
      <alignment horizontal="center"/>
    </xf>
    <xf borderId="6" fillId="6" fontId="19" numFmtId="164" xfId="0" applyAlignment="1" applyBorder="1" applyFont="1" applyNumberFormat="1">
      <alignment horizontal="center"/>
    </xf>
    <xf borderId="6" fillId="20" fontId="19" numFmtId="164" xfId="0" applyAlignment="1" applyBorder="1" applyFont="1" applyNumberFormat="1">
      <alignment horizontal="center"/>
    </xf>
    <xf borderId="6" fillId="2" fontId="19" numFmtId="164" xfId="0" applyAlignment="1" applyBorder="1" applyFont="1" applyNumberFormat="1">
      <alignment horizontal="center"/>
    </xf>
    <xf borderId="6" fillId="4" fontId="19" numFmtId="164" xfId="0" applyAlignment="1" applyBorder="1" applyFont="1" applyNumberFormat="1">
      <alignment horizontal="center"/>
    </xf>
    <xf borderId="6" fillId="9" fontId="19" numFmtId="164" xfId="0" applyAlignment="1" applyBorder="1" applyFont="1" applyNumberFormat="1">
      <alignment horizontal="center"/>
    </xf>
    <xf borderId="169" fillId="0" fontId="2" numFmtId="0" xfId="0" applyBorder="1" applyFont="1"/>
    <xf borderId="170" fillId="0" fontId="2" numFmtId="0" xfId="0" applyBorder="1" applyFont="1"/>
    <xf borderId="170" fillId="0" fontId="10" numFmtId="0" xfId="0" applyBorder="1" applyFont="1"/>
    <xf borderId="67" fillId="11" fontId="1" numFmtId="0" xfId="0" applyAlignment="1" applyBorder="1" applyFont="1">
      <alignment horizontal="center" vertical="center"/>
    </xf>
    <xf borderId="67" fillId="16" fontId="1" numFmtId="0" xfId="0" applyAlignment="1" applyBorder="1" applyFont="1">
      <alignment horizontal="center" vertical="center"/>
    </xf>
    <xf borderId="67" fillId="17" fontId="1" numFmtId="0" xfId="0" applyAlignment="1" applyBorder="1" applyFont="1">
      <alignment horizontal="center" vertical="center"/>
    </xf>
    <xf borderId="1" fillId="12" fontId="21" numFmtId="0" xfId="0" applyAlignment="1" applyBorder="1" applyFont="1">
      <alignment horizontal="center" shrinkToFit="0" vertical="center" wrapText="1"/>
    </xf>
    <xf borderId="152" fillId="6" fontId="12" numFmtId="0" xfId="0" applyAlignment="1" applyBorder="1" applyFont="1">
      <alignment horizontal="center" shrinkToFit="0" vertical="center" wrapText="1"/>
    </xf>
    <xf borderId="111" fillId="7" fontId="12" numFmtId="0" xfId="0" applyAlignment="1" applyBorder="1" applyFont="1">
      <alignment horizontal="center" vertical="center"/>
    </xf>
    <xf borderId="111" fillId="2" fontId="12" numFmtId="0" xfId="0" applyAlignment="1" applyBorder="1" applyFont="1">
      <alignment horizontal="center" vertical="center"/>
    </xf>
    <xf borderId="111" fillId="8" fontId="12" numFmtId="0" xfId="0" applyAlignment="1" applyBorder="1" applyFont="1">
      <alignment horizontal="center" shrinkToFit="0" vertical="center" wrapText="1"/>
    </xf>
    <xf borderId="111" fillId="9" fontId="12" numFmtId="0" xfId="0" applyAlignment="1" applyBorder="1" applyFont="1">
      <alignment horizontal="center" shrinkToFit="0" vertical="center" wrapText="1"/>
    </xf>
    <xf borderId="52" fillId="11" fontId="12" numFmtId="0" xfId="0" applyAlignment="1" applyBorder="1" applyFont="1">
      <alignment horizontal="center" vertical="center"/>
    </xf>
    <xf borderId="51" fillId="16" fontId="12" numFmtId="0" xfId="0" applyAlignment="1" applyBorder="1" applyFont="1">
      <alignment horizontal="center" vertical="center"/>
    </xf>
    <xf borderId="51" fillId="17" fontId="12" numFmtId="0" xfId="0" applyAlignment="1" applyBorder="1" applyFont="1">
      <alignment horizontal="center" vertical="center"/>
    </xf>
    <xf borderId="70" fillId="22" fontId="2" numFmtId="164" xfId="0" applyAlignment="1" applyBorder="1" applyFill="1" applyFont="1" applyNumberFormat="1">
      <alignment horizontal="center"/>
    </xf>
    <xf borderId="46" fillId="11" fontId="10" numFmtId="164" xfId="0" applyAlignment="1" applyBorder="1" applyFont="1" applyNumberFormat="1">
      <alignment horizontal="center"/>
    </xf>
    <xf borderId="46" fillId="16" fontId="10" numFmtId="164" xfId="0" applyAlignment="1" applyBorder="1" applyFont="1" applyNumberFormat="1">
      <alignment horizontal="center"/>
    </xf>
    <xf borderId="171" fillId="10" fontId="2" numFmtId="164" xfId="0" applyAlignment="1" applyBorder="1" applyFont="1" applyNumberFormat="1">
      <alignment horizontal="center"/>
    </xf>
    <xf borderId="45" fillId="10" fontId="10" numFmtId="164" xfId="0" applyAlignment="1" applyBorder="1" applyFont="1" applyNumberFormat="1">
      <alignment horizontal="center"/>
    </xf>
    <xf borderId="90" fillId="4" fontId="10" numFmtId="164" xfId="0" applyAlignment="1" applyBorder="1" applyFont="1" applyNumberFormat="1">
      <alignment horizontal="center"/>
    </xf>
    <xf borderId="93" fillId="11" fontId="10" numFmtId="164" xfId="0" applyAlignment="1" applyBorder="1" applyFont="1" applyNumberFormat="1">
      <alignment horizontal="center"/>
    </xf>
    <xf borderId="93" fillId="16" fontId="10" numFmtId="164" xfId="0" applyAlignment="1" applyBorder="1" applyFont="1" applyNumberFormat="1">
      <alignment horizontal="center"/>
    </xf>
    <xf borderId="92" fillId="17" fontId="10" numFmtId="164" xfId="0" applyAlignment="1" applyBorder="1" applyFont="1" applyNumberFormat="1">
      <alignment horizontal="center"/>
    </xf>
    <xf borderId="92" fillId="10" fontId="10" numFmtId="164" xfId="0" applyAlignment="1" applyBorder="1" applyFont="1" applyNumberFormat="1">
      <alignment horizontal="center"/>
    </xf>
    <xf borderId="97" fillId="4" fontId="10" numFmtId="164" xfId="0" applyAlignment="1" applyBorder="1" applyFont="1" applyNumberFormat="1">
      <alignment horizontal="center"/>
    </xf>
    <xf borderId="49" fillId="0" fontId="2" numFmtId="164" xfId="0" applyAlignment="1" applyBorder="1" applyFont="1" applyNumberFormat="1">
      <alignment horizontal="center"/>
    </xf>
    <xf borderId="50" fillId="0" fontId="2" numFmtId="164" xfId="0" applyAlignment="1" applyBorder="1" applyFont="1" applyNumberFormat="1">
      <alignment horizontal="center"/>
    </xf>
    <xf borderId="111" fillId="22" fontId="2" numFmtId="164" xfId="0" applyAlignment="1" applyBorder="1" applyFont="1" applyNumberFormat="1">
      <alignment horizontal="center"/>
    </xf>
    <xf borderId="172" fillId="11" fontId="10" numFmtId="164" xfId="0" applyAlignment="1" applyBorder="1" applyFont="1" applyNumberFormat="1">
      <alignment horizontal="center"/>
    </xf>
    <xf borderId="172" fillId="16" fontId="10" numFmtId="164" xfId="0" applyAlignment="1" applyBorder="1" applyFont="1" applyNumberFormat="1">
      <alignment horizontal="center"/>
    </xf>
    <xf borderId="138" fillId="17" fontId="10" numFmtId="164" xfId="0" applyAlignment="1" applyBorder="1" applyFont="1" applyNumberFormat="1">
      <alignment horizontal="center"/>
    </xf>
    <xf borderId="6" fillId="11" fontId="19" numFmtId="164" xfId="0" applyAlignment="1" applyBorder="1" applyFont="1" applyNumberFormat="1">
      <alignment horizontal="center"/>
    </xf>
    <xf borderId="173" fillId="0" fontId="19" numFmtId="164" xfId="0" applyAlignment="1" applyBorder="1" applyFont="1" applyNumberFormat="1">
      <alignment horizontal="center"/>
    </xf>
    <xf borderId="66" fillId="16" fontId="19" numFmtId="164" xfId="0" applyAlignment="1" applyBorder="1" applyFont="1" applyNumberFormat="1">
      <alignment horizontal="center"/>
    </xf>
    <xf borderId="6" fillId="17" fontId="19" numFmtId="164" xfId="0" applyAlignment="1" applyBorder="1" applyFont="1" applyNumberFormat="1">
      <alignment horizontal="center"/>
    </xf>
    <xf borderId="0" fillId="0" fontId="12" numFmtId="0" xfId="0" applyAlignment="1" applyFont="1">
      <alignment horizontal="left"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0" fillId="0" fontId="24" numFmtId="0" xfId="0" applyAlignment="1" applyFont="1">
      <alignment vertical="center"/>
    </xf>
    <xf borderId="0" fillId="0" fontId="20" numFmtId="0" xfId="0" applyAlignment="1" applyFont="1">
      <alignment vertical="center"/>
    </xf>
    <xf borderId="174" fillId="12" fontId="25" numFmtId="0" xfId="0" applyAlignment="1" applyBorder="1" applyFont="1">
      <alignment horizontal="center" shrinkToFit="0" vertical="center" wrapText="1"/>
    </xf>
    <xf borderId="67" fillId="10" fontId="24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175" fillId="0" fontId="11" numFmtId="0" xfId="0" applyBorder="1" applyFont="1"/>
    <xf borderId="125" fillId="9" fontId="13" numFmtId="0" xfId="0" applyAlignment="1" applyBorder="1" applyFont="1">
      <alignment horizontal="center" shrinkToFit="0" vertical="center" wrapText="1"/>
    </xf>
    <xf borderId="37" fillId="23" fontId="20" numFmtId="0" xfId="0" applyAlignment="1" applyBorder="1" applyFill="1" applyFont="1">
      <alignment vertical="center"/>
    </xf>
    <xf borderId="103" fillId="0" fontId="20" numFmtId="0" xfId="0" applyAlignment="1" applyBorder="1" applyFont="1">
      <alignment shrinkToFit="0" vertical="center" wrapText="1"/>
    </xf>
    <xf borderId="89" fillId="4" fontId="24" numFmtId="164" xfId="0" applyAlignment="1" applyBorder="1" applyFont="1" applyNumberFormat="1">
      <alignment horizontal="center" vertical="center"/>
    </xf>
    <xf borderId="41" fillId="0" fontId="24" numFmtId="0" xfId="0" applyAlignment="1" applyBorder="1" applyFont="1">
      <alignment horizontal="center" vertical="center"/>
    </xf>
    <xf borderId="38" fillId="0" fontId="24" numFmtId="0" xfId="0" applyAlignment="1" applyBorder="1" applyFont="1">
      <alignment horizontal="center" vertical="center"/>
    </xf>
    <xf borderId="39" fillId="0" fontId="24" numFmtId="0" xfId="0" applyAlignment="1" applyBorder="1" applyFont="1">
      <alignment horizontal="center" vertical="center"/>
    </xf>
    <xf borderId="37" fillId="0" fontId="24" numFmtId="0" xfId="0" applyAlignment="1" applyBorder="1" applyFont="1">
      <alignment horizontal="center" vertical="center"/>
    </xf>
    <xf borderId="72" fillId="16" fontId="20" numFmtId="0" xfId="0" applyAlignment="1" applyBorder="1" applyFont="1">
      <alignment vertical="center"/>
    </xf>
    <xf borderId="73" fillId="0" fontId="20" numFmtId="0" xfId="0" applyAlignment="1" applyBorder="1" applyFont="1">
      <alignment shrinkToFit="0" vertical="center" wrapText="1"/>
    </xf>
    <xf borderId="154" fillId="4" fontId="24" numFmtId="164" xfId="0" applyAlignment="1" applyBorder="1" applyFont="1" applyNumberFormat="1">
      <alignment horizontal="center" vertical="center"/>
    </xf>
    <xf borderId="91" fillId="0" fontId="24" numFmtId="0" xfId="0" applyAlignment="1" applyBorder="1" applyFont="1">
      <alignment horizontal="center" vertical="center"/>
    </xf>
    <xf borderId="74" fillId="0" fontId="24" numFmtId="0" xfId="0" applyAlignment="1" applyBorder="1" applyFont="1">
      <alignment horizontal="center" vertical="center"/>
    </xf>
    <xf borderId="92" fillId="0" fontId="24" numFmtId="0" xfId="0" applyAlignment="1" applyBorder="1" applyFont="1">
      <alignment horizontal="center" vertical="center"/>
    </xf>
    <xf borderId="72" fillId="0" fontId="24" numFmtId="0" xfId="0" applyAlignment="1" applyBorder="1" applyFont="1">
      <alignment horizontal="center" vertical="center"/>
    </xf>
    <xf borderId="98" fillId="2" fontId="20" numFmtId="0" xfId="0" applyAlignment="1" applyBorder="1" applyFont="1">
      <alignment vertical="center"/>
    </xf>
    <xf borderId="0" fillId="0" fontId="26" numFmtId="0" xfId="0" applyAlignment="1" applyFont="1">
      <alignment vertical="center"/>
    </xf>
    <xf borderId="155" fillId="4" fontId="24" numFmtId="164" xfId="0" applyAlignment="1" applyBorder="1" applyFont="1" applyNumberFormat="1">
      <alignment horizontal="center" vertical="center"/>
    </xf>
    <xf borderId="96" fillId="0" fontId="24" numFmtId="0" xfId="0" applyAlignment="1" applyBorder="1" applyFont="1">
      <alignment horizontal="center" vertical="center"/>
    </xf>
    <xf borderId="94" fillId="0" fontId="24" numFmtId="0" xfId="0" applyAlignment="1" applyBorder="1" applyFont="1">
      <alignment horizontal="center" vertical="center"/>
    </xf>
    <xf borderId="176" fillId="0" fontId="24" numFmtId="0" xfId="0" applyAlignment="1" applyBorder="1" applyFont="1">
      <alignment horizontal="center" vertical="center"/>
    </xf>
    <xf borderId="99" fillId="0" fontId="20" numFmtId="0" xfId="0" applyAlignment="1" applyBorder="1" applyFont="1">
      <alignment shrinkToFit="0" vertical="center" wrapText="1"/>
    </xf>
    <xf borderId="98" fillId="0" fontId="24" numFmtId="0" xfId="0" applyAlignment="1" applyBorder="1" applyFont="1">
      <alignment horizontal="center" vertical="center"/>
    </xf>
    <xf borderId="100" fillId="0" fontId="24" numFmtId="0" xfId="0" applyAlignment="1" applyBorder="1" applyFont="1">
      <alignment horizontal="center" vertical="center"/>
    </xf>
    <xf borderId="138" fillId="0" fontId="24" numFmtId="0" xfId="0" applyAlignment="1" applyBorder="1" applyFont="1">
      <alignment horizontal="center" vertical="center"/>
    </xf>
    <xf borderId="177" fillId="0" fontId="27" numFmtId="0" xfId="0" applyAlignment="1" applyBorder="1" applyFont="1">
      <alignment horizontal="right" shrinkToFit="0" vertical="center" wrapText="1"/>
    </xf>
    <xf borderId="177" fillId="0" fontId="11" numFmtId="0" xfId="0" applyBorder="1" applyFont="1"/>
    <xf borderId="64" fillId="10" fontId="28" numFmtId="164" xfId="0" applyAlignment="1" applyBorder="1" applyFont="1" applyNumberFormat="1">
      <alignment horizontal="center" vertical="center"/>
    </xf>
    <xf borderId="65" fillId="10" fontId="28" numFmtId="164" xfId="0" applyAlignment="1" applyBorder="1" applyFont="1" applyNumberFormat="1">
      <alignment horizontal="center" vertical="center"/>
    </xf>
    <xf borderId="6" fillId="10" fontId="28" numFmtId="164" xfId="0" applyAlignment="1" applyBorder="1" applyFont="1" applyNumberFormat="1">
      <alignment horizontal="center" vertical="center"/>
    </xf>
    <xf borderId="178" fillId="0" fontId="11" numFmtId="0" xfId="0" applyBorder="1" applyFont="1"/>
    <xf borderId="0" fillId="0" fontId="20" numFmtId="0" xfId="0" applyAlignment="1" applyFont="1">
      <alignment shrinkToFit="0" vertical="center" wrapText="1"/>
    </xf>
    <xf borderId="0" fillId="0" fontId="23" numFmtId="0" xfId="0" applyAlignment="1" applyFont="1">
      <alignment vertical="center"/>
    </xf>
    <xf borderId="179" fillId="2" fontId="2" numFmtId="0" xfId="0" applyBorder="1" applyFont="1"/>
    <xf borderId="180" fillId="2" fontId="2" numFmtId="0" xfId="0" applyBorder="1" applyFont="1"/>
    <xf borderId="20" fillId="2" fontId="2" numFmtId="0" xfId="0" applyBorder="1" applyFont="1"/>
    <xf borderId="181" fillId="2" fontId="2" numFmtId="0" xfId="0" applyBorder="1" applyFont="1"/>
    <xf borderId="116" fillId="10" fontId="24" numFmtId="0" xfId="0" applyAlignment="1" applyBorder="1" applyFont="1">
      <alignment horizontal="center" vertical="center"/>
    </xf>
    <xf borderId="182" fillId="6" fontId="13" numFmtId="0" xfId="0" applyAlignment="1" applyBorder="1" applyFont="1">
      <alignment horizontal="center" shrinkToFit="0" vertical="center" wrapText="1"/>
    </xf>
    <xf borderId="183" fillId="6" fontId="13" numFmtId="0" xfId="0" applyAlignment="1" applyBorder="1" applyFont="1">
      <alignment horizontal="center" shrinkToFit="0" vertical="center" wrapText="1"/>
    </xf>
    <xf borderId="87" fillId="7" fontId="13" numFmtId="0" xfId="0" applyAlignment="1" applyBorder="1" applyFont="1">
      <alignment horizontal="center" shrinkToFit="0" vertical="center" wrapText="1"/>
    </xf>
    <xf borderId="184" fillId="7" fontId="13" numFmtId="0" xfId="0" applyAlignment="1" applyBorder="1" applyFont="1">
      <alignment horizontal="center" shrinkToFit="0" vertical="center" wrapText="1"/>
    </xf>
    <xf borderId="184" fillId="2" fontId="13" numFmtId="0" xfId="0" applyAlignment="1" applyBorder="1" applyFont="1">
      <alignment horizontal="center" shrinkToFit="0" vertical="center" wrapText="1"/>
    </xf>
    <xf borderId="184" fillId="8" fontId="13" numFmtId="0" xfId="0" applyAlignment="1" applyBorder="1" applyFont="1">
      <alignment horizontal="center" shrinkToFit="0" vertical="center" wrapText="1"/>
    </xf>
    <xf borderId="82" fillId="9" fontId="13" numFmtId="0" xfId="0" applyAlignment="1" applyBorder="1" applyFont="1">
      <alignment horizontal="center" shrinkToFit="0" vertical="center" wrapText="1"/>
    </xf>
    <xf borderId="67" fillId="0" fontId="2" numFmtId="0" xfId="0" applyBorder="1" applyFont="1"/>
    <xf borderId="41" fillId="0" fontId="2" numFmtId="0" xfId="0" applyAlignment="1" applyBorder="1" applyFont="1">
      <alignment horizontal="center" readingOrder="0" vertical="center"/>
    </xf>
    <xf borderId="38" fillId="0" fontId="2" numFmtId="0" xfId="0" applyAlignment="1" applyBorder="1" applyFont="1">
      <alignment horizontal="center" readingOrder="0" vertical="center"/>
    </xf>
    <xf borderId="39" fillId="0" fontId="2" numFmtId="0" xfId="0" applyAlignment="1" applyBorder="1" applyFont="1">
      <alignment horizontal="center" readingOrder="0" vertical="center"/>
    </xf>
    <xf borderId="71" fillId="0" fontId="2" numFmtId="0" xfId="0" applyBorder="1" applyFont="1"/>
    <xf borderId="154" fillId="4" fontId="10" numFmtId="164" xfId="0" applyAlignment="1" applyBorder="1" applyFont="1" applyNumberFormat="1">
      <alignment horizontal="center" vertical="center"/>
    </xf>
    <xf borderId="91" fillId="0" fontId="2" numFmtId="0" xfId="0" applyAlignment="1" applyBorder="1" applyFont="1">
      <alignment horizontal="center" readingOrder="0" vertical="center"/>
    </xf>
    <xf borderId="74" fillId="0" fontId="2" numFmtId="0" xfId="0" applyAlignment="1" applyBorder="1" applyFont="1">
      <alignment horizontal="center" readingOrder="0" vertical="center"/>
    </xf>
    <xf borderId="92" fillId="0" fontId="2" numFmtId="0" xfId="0" applyAlignment="1" applyBorder="1" applyFont="1">
      <alignment horizontal="center" readingOrder="0" vertical="center"/>
    </xf>
    <xf borderId="91" fillId="0" fontId="2" numFmtId="0" xfId="0" applyAlignment="1" applyBorder="1" applyFont="1">
      <alignment horizontal="center" vertical="center"/>
    </xf>
    <xf borderId="95" fillId="0" fontId="2" numFmtId="0" xfId="0" applyBorder="1" applyFont="1"/>
    <xf borderId="185" fillId="4" fontId="10" numFmtId="164" xfId="0" applyAlignment="1" applyBorder="1" applyFont="1" applyNumberFormat="1">
      <alignment horizontal="center" vertical="center"/>
    </xf>
    <xf borderId="96" fillId="0" fontId="2" numFmtId="0" xfId="0" applyAlignment="1" applyBorder="1" applyFont="1">
      <alignment horizontal="center" readingOrder="0" vertical="center"/>
    </xf>
    <xf borderId="96" fillId="0" fontId="2" numFmtId="0" xfId="0" applyAlignment="1" applyBorder="1" applyFont="1">
      <alignment horizontal="center" vertical="center"/>
    </xf>
    <xf borderId="94" fillId="0" fontId="2" numFmtId="0" xfId="0" applyAlignment="1" applyBorder="1" applyFont="1">
      <alignment horizontal="center" readingOrder="0" vertical="center"/>
    </xf>
    <xf borderId="176" fillId="0" fontId="2" numFmtId="0" xfId="0" applyAlignment="1" applyBorder="1" applyFont="1">
      <alignment horizontal="center" readingOrder="0" vertical="center"/>
    </xf>
    <xf borderId="83" fillId="0" fontId="2" numFmtId="0" xfId="0" applyBorder="1" applyFont="1"/>
    <xf borderId="155" fillId="4" fontId="10" numFmtId="164" xfId="0" applyAlignment="1" applyBorder="1" applyFont="1" applyNumberFormat="1">
      <alignment horizontal="center" vertical="center"/>
    </xf>
    <xf borderId="102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138" fillId="0" fontId="2" numFmtId="0" xfId="0" applyAlignment="1" applyBorder="1" applyFont="1">
      <alignment horizontal="center" vertical="center"/>
    </xf>
    <xf borderId="0" fillId="0" fontId="29" numFmtId="0" xfId="0" applyAlignment="1" applyFont="1">
      <alignment horizontal="left"/>
    </xf>
    <xf borderId="170" fillId="0" fontId="29" numFmtId="0" xfId="0" applyAlignment="1" applyBorder="1" applyFont="1">
      <alignment horizontal="left"/>
    </xf>
    <xf borderId="170" fillId="0" fontId="2" numFmtId="0" xfId="0" applyAlignment="1" applyBorder="1" applyFont="1">
      <alignment horizontal="center"/>
    </xf>
    <xf borderId="186" fillId="0" fontId="2" numFmtId="0" xfId="0" applyAlignment="1" applyBorder="1" applyFont="1">
      <alignment horizontal="center"/>
    </xf>
    <xf borderId="21" fillId="2" fontId="2" numFmtId="0" xfId="0" applyBorder="1" applyFont="1"/>
    <xf borderId="187" fillId="2" fontId="2" numFmtId="0" xfId="0" applyBorder="1" applyFont="1"/>
    <xf borderId="67" fillId="0" fontId="2" numFmtId="0" xfId="0" applyAlignment="1" applyBorder="1" applyFont="1">
      <alignment vertical="center"/>
    </xf>
    <xf borderId="165" fillId="0" fontId="2" numFmtId="0" xfId="0" applyAlignment="1" applyBorder="1" applyFont="1">
      <alignment shrinkToFit="0" vertical="top" wrapText="1"/>
    </xf>
    <xf borderId="71" fillId="0" fontId="2" numFmtId="0" xfId="0" applyAlignment="1" applyBorder="1" applyFont="1">
      <alignment vertical="center"/>
    </xf>
    <xf borderId="83" fillId="0" fontId="2" numFmtId="0" xfId="0" applyAlignment="1" applyBorder="1" applyFont="1">
      <alignment vertical="center"/>
    </xf>
    <xf borderId="102" fillId="0" fontId="2" numFmtId="0" xfId="0" applyAlignment="1" applyBorder="1" applyFont="1">
      <alignment horizontal="center" readingOrder="0" vertical="center"/>
    </xf>
    <xf borderId="100" fillId="0" fontId="2" numFmtId="0" xfId="0" applyAlignment="1" applyBorder="1" applyFont="1">
      <alignment horizontal="center" readingOrder="0" vertical="center"/>
    </xf>
    <xf borderId="138" fillId="0" fontId="2" numFmtId="0" xfId="0" applyAlignment="1" applyBorder="1" applyFont="1">
      <alignment horizontal="center" readingOrder="0" vertical="center"/>
    </xf>
    <xf borderId="177" fillId="0" fontId="29" numFmtId="0" xfId="0" applyAlignment="1" applyBorder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170" fillId="0" fontId="29" numFmtId="0" xfId="0" applyAlignment="1" applyBorder="1" applyFont="1">
      <alignment shrinkToFit="0" vertical="top" wrapText="1"/>
    </xf>
    <xf borderId="170" fillId="0" fontId="29" numFmtId="0" xfId="0" applyAlignment="1" applyBorder="1" applyFont="1">
      <alignment horizontal="center" shrinkToFit="0" vertical="top" wrapText="1"/>
    </xf>
    <xf borderId="0" fillId="0" fontId="29" numFmtId="0" xfId="0" applyAlignment="1" applyFont="1">
      <alignment shrinkToFit="0" vertical="top" wrapText="1"/>
    </xf>
    <xf borderId="0" fillId="0" fontId="29" numFmtId="0" xfId="0" applyAlignment="1" applyFont="1">
      <alignment horizontal="center" shrinkToFit="0" vertical="top" wrapText="1"/>
    </xf>
    <xf borderId="1" fillId="0" fontId="2" numFmtId="0" xfId="0" applyBorder="1" applyFont="1"/>
    <xf borderId="1" fillId="4" fontId="10" numFmtId="164" xfId="0" applyAlignment="1" applyBorder="1" applyFont="1" applyNumberFormat="1">
      <alignment horizontal="center" vertical="center"/>
    </xf>
    <xf borderId="173" fillId="0" fontId="2" numFmtId="0" xfId="0" applyAlignment="1" applyBorder="1" applyFont="1">
      <alignment horizontal="center" readingOrder="0" vertical="center"/>
    </xf>
    <xf borderId="65" fillId="0" fontId="2" numFmtId="0" xfId="0" applyAlignment="1" applyBorder="1" applyFont="1">
      <alignment horizontal="center" readingOrder="0" vertical="center"/>
    </xf>
    <xf borderId="6" fillId="0" fontId="2" numFmtId="0" xfId="0" applyAlignment="1" applyBorder="1" applyFont="1">
      <alignment horizontal="center" readingOrder="0" vertical="center"/>
    </xf>
    <xf borderId="188" fillId="2" fontId="2" numFmtId="0" xfId="0" applyBorder="1" applyFont="1"/>
    <xf borderId="189" fillId="2" fontId="2" numFmtId="0" xfId="0" applyBorder="1" applyFont="1"/>
    <xf borderId="113" fillId="2" fontId="2" numFmtId="0" xfId="0" applyBorder="1" applyFont="1"/>
    <xf borderId="114" fillId="2" fontId="2" numFmtId="0" xfId="0" applyBorder="1" applyFont="1"/>
    <xf borderId="190" fillId="2" fontId="2" numFmtId="0" xfId="0" applyBorder="1" applyFont="1"/>
    <xf borderId="191" fillId="6" fontId="13" numFmtId="0" xfId="0" applyAlignment="1" applyBorder="1" applyFont="1">
      <alignment horizontal="center" shrinkToFit="0" vertical="center" wrapText="1"/>
    </xf>
    <xf borderId="177" fillId="0" fontId="29" numFmtId="0" xfId="0" applyAlignment="1" applyBorder="1" applyFont="1">
      <alignment horizontal="left" shrinkToFit="0" vertical="center" wrapText="1"/>
    </xf>
    <xf borderId="0" fillId="0" fontId="29" numFmtId="0" xfId="0" applyAlignment="1" applyFont="1">
      <alignment shrinkToFit="0" vertical="center" wrapText="1"/>
    </xf>
    <xf borderId="0" fillId="0" fontId="29" numFmtId="0" xfId="0" applyAlignment="1" applyFont="1">
      <alignment horizontal="left" shrinkToFit="0" vertical="center" wrapText="1"/>
    </xf>
    <xf borderId="170" fillId="0" fontId="29" numFmtId="0" xfId="0" applyAlignment="1" applyBorder="1" applyFont="1">
      <alignment horizontal="left" shrinkToFit="0" vertical="center" wrapText="1"/>
    </xf>
    <xf borderId="116" fillId="23" fontId="10" numFmtId="0" xfId="0" applyAlignment="1" applyBorder="1" applyFont="1">
      <alignment horizontal="center" vertical="center"/>
    </xf>
    <xf borderId="116" fillId="16" fontId="10" numFmtId="0" xfId="0" applyAlignment="1" applyBorder="1" applyFont="1">
      <alignment horizontal="center" vertical="center"/>
    </xf>
    <xf borderId="168" fillId="12" fontId="25" numFmtId="0" xfId="0" applyAlignment="1" applyBorder="1" applyFont="1">
      <alignment horizontal="center" shrinkToFit="0" vertical="center" wrapText="1"/>
    </xf>
    <xf borderId="184" fillId="9" fontId="13" numFmtId="0" xfId="0" applyAlignment="1" applyBorder="1" applyFont="1">
      <alignment horizontal="center" shrinkToFit="0" vertical="center" wrapText="1"/>
    </xf>
    <xf borderId="192" fillId="12" fontId="25" numFmtId="0" xfId="0" applyAlignment="1" applyBorder="1" applyFont="1">
      <alignment horizontal="center" shrinkToFit="0" vertical="center" wrapText="1"/>
    </xf>
    <xf borderId="89" fillId="4" fontId="2" numFmtId="165" xfId="0" applyAlignment="1" applyBorder="1" applyFont="1" applyNumberFormat="1">
      <alignment horizontal="center"/>
    </xf>
    <xf borderId="37" fillId="0" fontId="2" numFmtId="165" xfId="0" applyAlignment="1" applyBorder="1" applyFont="1" applyNumberFormat="1">
      <alignment horizontal="center" readingOrder="0"/>
    </xf>
    <xf borderId="41" fillId="0" fontId="2" numFmtId="165" xfId="0" applyAlignment="1" applyBorder="1" applyFont="1" applyNumberFormat="1">
      <alignment horizontal="center" readingOrder="0"/>
    </xf>
    <xf borderId="38" fillId="0" fontId="2" numFmtId="165" xfId="0" applyAlignment="1" applyBorder="1" applyFont="1" applyNumberFormat="1">
      <alignment horizontal="center" readingOrder="0"/>
    </xf>
    <xf borderId="39" fillId="0" fontId="2" numFmtId="165" xfId="0" applyAlignment="1" applyBorder="1" applyFont="1" applyNumberFormat="1">
      <alignment horizontal="center" readingOrder="0"/>
    </xf>
    <xf borderId="127" fillId="4" fontId="2" numFmtId="165" xfId="0" applyAlignment="1" applyBorder="1" applyFont="1" applyNumberFormat="1">
      <alignment horizontal="center"/>
    </xf>
    <xf borderId="103" fillId="0" fontId="2" numFmtId="165" xfId="0" applyAlignment="1" applyBorder="1" applyFont="1" applyNumberFormat="1">
      <alignment horizontal="center" readingOrder="0"/>
    </xf>
    <xf borderId="154" fillId="4" fontId="2" numFmtId="165" xfId="0" applyAlignment="1" applyBorder="1" applyFont="1" applyNumberFormat="1">
      <alignment horizontal="center"/>
    </xf>
    <xf borderId="72" fillId="0" fontId="2" numFmtId="165" xfId="0" applyAlignment="1" applyBorder="1" applyFont="1" applyNumberFormat="1">
      <alignment horizontal="center" readingOrder="0"/>
    </xf>
    <xf borderId="91" fillId="0" fontId="2" numFmtId="165" xfId="0" applyAlignment="1" applyBorder="1" applyFont="1" applyNumberFormat="1">
      <alignment horizontal="center" readingOrder="0"/>
    </xf>
    <xf borderId="74" fillId="0" fontId="2" numFmtId="165" xfId="0" applyAlignment="1" applyBorder="1" applyFont="1" applyNumberFormat="1">
      <alignment horizontal="center" readingOrder="0"/>
    </xf>
    <xf borderId="92" fillId="0" fontId="2" numFmtId="165" xfId="0" applyAlignment="1" applyBorder="1" applyFont="1" applyNumberFormat="1">
      <alignment horizontal="center" readingOrder="0"/>
    </xf>
    <xf borderId="128" fillId="4" fontId="2" numFmtId="165" xfId="0" applyAlignment="1" applyBorder="1" applyFont="1" applyNumberFormat="1">
      <alignment horizontal="center"/>
    </xf>
    <xf borderId="73" fillId="0" fontId="2" numFmtId="165" xfId="0" applyAlignment="1" applyBorder="1" applyFont="1" applyNumberFormat="1">
      <alignment horizontal="center" readingOrder="0"/>
    </xf>
    <xf borderId="90" fillId="4" fontId="2" numFmtId="165" xfId="0" applyAlignment="1" applyBorder="1" applyFont="1" applyNumberFormat="1">
      <alignment horizontal="center"/>
    </xf>
    <xf borderId="185" fillId="4" fontId="2" numFmtId="165" xfId="0" applyAlignment="1" applyBorder="1" applyFont="1" applyNumberFormat="1">
      <alignment horizontal="center"/>
    </xf>
    <xf borderId="75" fillId="0" fontId="2" numFmtId="165" xfId="0" applyAlignment="1" applyBorder="1" applyFont="1" applyNumberFormat="1">
      <alignment horizontal="center" readingOrder="0"/>
    </xf>
    <xf borderId="96" fillId="0" fontId="2" numFmtId="165" xfId="0" applyAlignment="1" applyBorder="1" applyFont="1" applyNumberFormat="1">
      <alignment horizontal="center" readingOrder="0"/>
    </xf>
    <xf borderId="94" fillId="0" fontId="2" numFmtId="165" xfId="0" applyAlignment="1" applyBorder="1" applyFont="1" applyNumberFormat="1">
      <alignment horizontal="center" readingOrder="0"/>
    </xf>
    <xf borderId="176" fillId="0" fontId="2" numFmtId="165" xfId="0" applyAlignment="1" applyBorder="1" applyFont="1" applyNumberFormat="1">
      <alignment horizontal="center" readingOrder="0"/>
    </xf>
    <xf borderId="94" fillId="0" fontId="2" numFmtId="165" xfId="0" applyAlignment="1" applyBorder="1" applyFont="1" applyNumberFormat="1">
      <alignment horizontal="center"/>
    </xf>
    <xf borderId="76" fillId="0" fontId="2" numFmtId="165" xfId="0" applyAlignment="1" applyBorder="1" applyFont="1" applyNumberFormat="1">
      <alignment horizontal="center" readingOrder="0"/>
    </xf>
    <xf borderId="155" fillId="4" fontId="2" numFmtId="165" xfId="0" applyAlignment="1" applyBorder="1" applyFont="1" applyNumberFormat="1">
      <alignment horizontal="center"/>
    </xf>
    <xf borderId="98" fillId="0" fontId="2" numFmtId="165" xfId="0" applyAlignment="1" applyBorder="1" applyFont="1" applyNumberFormat="1">
      <alignment horizontal="center"/>
    </xf>
    <xf borderId="102" fillId="0" fontId="2" numFmtId="165" xfId="0" applyAlignment="1" applyBorder="1" applyFont="1" applyNumberFormat="1">
      <alignment horizontal="center"/>
    </xf>
    <xf borderId="100" fillId="0" fontId="2" numFmtId="165" xfId="0" applyAlignment="1" applyBorder="1" applyFont="1" applyNumberFormat="1">
      <alignment horizontal="center"/>
    </xf>
    <xf borderId="100" fillId="0" fontId="2" numFmtId="165" xfId="0" applyAlignment="1" applyBorder="1" applyFont="1" applyNumberFormat="1">
      <alignment horizontal="center" readingOrder="0"/>
    </xf>
    <xf borderId="138" fillId="0" fontId="2" numFmtId="165" xfId="0" applyAlignment="1" applyBorder="1" applyFont="1" applyNumberFormat="1">
      <alignment horizontal="center" readingOrder="0"/>
    </xf>
    <xf borderId="104" fillId="4" fontId="2" numFmtId="165" xfId="0" applyAlignment="1" applyBorder="1" applyFont="1" applyNumberFormat="1">
      <alignment horizontal="center"/>
    </xf>
    <xf borderId="99" fillId="0" fontId="2" numFmtId="165" xfId="0" applyAlignment="1" applyBorder="1" applyFont="1" applyNumberFormat="1">
      <alignment horizontal="center" readingOrder="0"/>
    </xf>
    <xf borderId="97" fillId="4" fontId="2" numFmtId="165" xfId="0" applyAlignment="1" applyBorder="1" applyFont="1" applyNumberFormat="1">
      <alignment horizontal="center"/>
    </xf>
    <xf borderId="193" fillId="2" fontId="2" numFmtId="0" xfId="0" applyBorder="1" applyFont="1"/>
    <xf borderId="194" fillId="2" fontId="2" numFmtId="0" xfId="0" applyBorder="1" applyFont="1"/>
    <xf borderId="0" fillId="0" fontId="2" numFmtId="0" xfId="0" applyAlignment="1" applyFont="1">
      <alignment horizontal="left" vertical="top"/>
    </xf>
    <xf borderId="0" fillId="0" fontId="0" numFmtId="0" xfId="0" applyFont="1"/>
    <xf borderId="124" fillId="7" fontId="13" numFmtId="0" xfId="0" applyAlignment="1" applyBorder="1" applyFont="1">
      <alignment horizontal="center" shrinkToFit="0" vertical="center" wrapText="1"/>
    </xf>
    <xf borderId="67" fillId="0" fontId="2" numFmtId="0" xfId="0" applyAlignment="1" applyBorder="1" applyFont="1">
      <alignment shrinkToFit="0" wrapText="1"/>
    </xf>
    <xf borderId="89" fillId="4" fontId="2" numFmtId="165" xfId="0" applyAlignment="1" applyBorder="1" applyFont="1" applyNumberFormat="1">
      <alignment horizontal="center" vertical="center"/>
    </xf>
    <xf borderId="37" fillId="0" fontId="2" numFmtId="165" xfId="0" applyAlignment="1" applyBorder="1" applyFont="1" applyNumberFormat="1">
      <alignment horizontal="center" readingOrder="0" vertical="center"/>
    </xf>
    <xf borderId="41" fillId="0" fontId="2" numFmtId="165" xfId="0" applyAlignment="1" applyBorder="1" applyFont="1" applyNumberFormat="1">
      <alignment horizontal="center" readingOrder="0" vertical="center"/>
    </xf>
    <xf borderId="38" fillId="0" fontId="2" numFmtId="165" xfId="0" applyAlignment="1" applyBorder="1" applyFont="1" applyNumberFormat="1">
      <alignment horizontal="center" readingOrder="0" vertical="center"/>
    </xf>
    <xf borderId="39" fillId="0" fontId="2" numFmtId="165" xfId="0" applyAlignment="1" applyBorder="1" applyFont="1" applyNumberFormat="1">
      <alignment horizontal="center" readingOrder="0" vertical="center"/>
    </xf>
    <xf borderId="195" fillId="4" fontId="2" numFmtId="165" xfId="0" applyAlignment="1" applyBorder="1" applyFont="1" applyNumberFormat="1">
      <alignment horizontal="center" vertical="center"/>
    </xf>
    <xf borderId="71" fillId="0" fontId="2" numFmtId="0" xfId="0" applyAlignment="1" applyBorder="1" applyFont="1">
      <alignment shrinkToFit="0" wrapText="1"/>
    </xf>
    <xf borderId="154" fillId="4" fontId="2" numFmtId="165" xfId="0" applyAlignment="1" applyBorder="1" applyFont="1" applyNumberFormat="1">
      <alignment horizontal="center" vertical="center"/>
    </xf>
    <xf borderId="72" fillId="0" fontId="2" numFmtId="165" xfId="0" applyAlignment="1" applyBorder="1" applyFont="1" applyNumberFormat="1">
      <alignment horizontal="center" readingOrder="0" vertical="center"/>
    </xf>
    <xf borderId="91" fillId="0" fontId="2" numFmtId="165" xfId="0" applyAlignment="1" applyBorder="1" applyFont="1" applyNumberFormat="1">
      <alignment horizontal="center" readingOrder="0" vertical="center"/>
    </xf>
    <xf borderId="74" fillId="0" fontId="2" numFmtId="165" xfId="0" applyAlignment="1" applyBorder="1" applyFont="1" applyNumberFormat="1">
      <alignment horizontal="center" readingOrder="0" vertical="center"/>
    </xf>
    <xf borderId="92" fillId="0" fontId="2" numFmtId="165" xfId="0" applyAlignment="1" applyBorder="1" applyFont="1" applyNumberFormat="1">
      <alignment horizontal="center" readingOrder="0" vertical="center"/>
    </xf>
    <xf borderId="196" fillId="4" fontId="2" numFmtId="165" xfId="0" applyAlignment="1" applyBorder="1" applyFont="1" applyNumberFormat="1">
      <alignment horizontal="center" vertical="center"/>
    </xf>
    <xf borderId="90" fillId="4" fontId="2" numFmtId="165" xfId="0" applyAlignment="1" applyBorder="1" applyFont="1" applyNumberFormat="1">
      <alignment horizontal="center" vertical="center"/>
    </xf>
    <xf borderId="71" fillId="0" fontId="2" numFmtId="0" xfId="0" applyAlignment="1" applyBorder="1" applyFont="1">
      <alignment shrinkToFit="0" vertical="center" wrapText="1"/>
    </xf>
    <xf borderId="83" fillId="0" fontId="2" numFmtId="0" xfId="0" applyAlignment="1" applyBorder="1" applyFont="1">
      <alignment shrinkToFit="0" wrapText="1"/>
    </xf>
    <xf borderId="155" fillId="4" fontId="2" numFmtId="165" xfId="0" applyAlignment="1" applyBorder="1" applyFont="1" applyNumberFormat="1">
      <alignment horizontal="center" vertical="center"/>
    </xf>
    <xf borderId="98" fillId="0" fontId="2" numFmtId="165" xfId="0" applyAlignment="1" applyBorder="1" applyFont="1" applyNumberFormat="1">
      <alignment horizontal="center" vertical="center"/>
    </xf>
    <xf borderId="102" fillId="0" fontId="2" numFmtId="165" xfId="0" applyAlignment="1" applyBorder="1" applyFont="1" applyNumberFormat="1">
      <alignment horizontal="center" readingOrder="0" vertical="center"/>
    </xf>
    <xf borderId="100" fillId="0" fontId="2" numFmtId="165" xfId="0" applyAlignment="1" applyBorder="1" applyFont="1" applyNumberFormat="1">
      <alignment horizontal="center" readingOrder="0" vertical="center"/>
    </xf>
    <xf borderId="138" fillId="0" fontId="2" numFmtId="165" xfId="0" applyAlignment="1" applyBorder="1" applyFont="1" applyNumberFormat="1">
      <alignment horizontal="center" readingOrder="0" vertical="center"/>
    </xf>
    <xf borderId="197" fillId="4" fontId="2" numFmtId="165" xfId="0" applyAlignment="1" applyBorder="1" applyFont="1" applyNumberFormat="1">
      <alignment horizontal="center" vertical="center"/>
    </xf>
    <xf borderId="98" fillId="0" fontId="2" numFmtId="165" xfId="0" applyAlignment="1" applyBorder="1" applyFont="1" applyNumberFormat="1">
      <alignment horizontal="center" readingOrder="0" vertical="center"/>
    </xf>
    <xf borderId="100" fillId="0" fontId="2" numFmtId="165" xfId="0" applyAlignment="1" applyBorder="1" applyFont="1" applyNumberFormat="1">
      <alignment horizontal="center" vertical="center"/>
    </xf>
    <xf borderId="138" fillId="0" fontId="2" numFmtId="165" xfId="0" applyAlignment="1" applyBorder="1" applyFont="1" applyNumberFormat="1">
      <alignment horizontal="center" vertical="center"/>
    </xf>
    <xf borderId="97" fillId="4" fontId="2" numFmtId="165" xfId="0" applyAlignment="1" applyBorder="1" applyFont="1" applyNumberFormat="1">
      <alignment horizontal="center" vertical="center"/>
    </xf>
    <xf borderId="67" fillId="0" fontId="2" numFmtId="0" xfId="0" applyAlignment="1" applyBorder="1" applyFont="1">
      <alignment shrinkToFit="0" vertical="center" wrapText="1"/>
    </xf>
    <xf borderId="74" fillId="0" fontId="2" numFmtId="165" xfId="0" applyAlignment="1" applyBorder="1" applyFont="1" applyNumberFormat="1">
      <alignment horizontal="center" vertical="center"/>
    </xf>
    <xf borderId="92" fillId="0" fontId="2" numFmtId="165" xfId="0" applyAlignment="1" applyBorder="1" applyFont="1" applyNumberFormat="1">
      <alignment horizontal="center" vertical="center"/>
    </xf>
    <xf borderId="95" fillId="0" fontId="2" numFmtId="0" xfId="0" applyAlignment="1" applyBorder="1" applyFont="1">
      <alignment shrinkToFit="0" vertical="center" wrapText="1"/>
    </xf>
    <xf borderId="185" fillId="4" fontId="2" numFmtId="165" xfId="0" applyAlignment="1" applyBorder="1" applyFont="1" applyNumberFormat="1">
      <alignment horizontal="center" vertical="center"/>
    </xf>
    <xf borderId="75" fillId="0" fontId="2" numFmtId="165" xfId="0" applyAlignment="1" applyBorder="1" applyFont="1" applyNumberFormat="1">
      <alignment horizontal="center" readingOrder="0" vertical="center"/>
    </xf>
    <xf borderId="96" fillId="0" fontId="2" numFmtId="165" xfId="0" applyAlignment="1" applyBorder="1" applyFont="1" applyNumberFormat="1">
      <alignment horizontal="center" readingOrder="0" vertical="center"/>
    </xf>
    <xf borderId="94" fillId="0" fontId="2" numFmtId="165" xfId="0" applyAlignment="1" applyBorder="1" applyFont="1" applyNumberFormat="1">
      <alignment horizontal="center" readingOrder="0" vertical="center"/>
    </xf>
    <xf borderId="176" fillId="0" fontId="2" numFmtId="165" xfId="0" applyAlignment="1" applyBorder="1" applyFont="1" applyNumberFormat="1">
      <alignment horizontal="center" readingOrder="0" vertical="center"/>
    </xf>
    <xf borderId="83" fillId="0" fontId="2" numFmtId="0" xfId="0" applyAlignment="1" applyBorder="1" applyFont="1">
      <alignment shrinkToFit="0" vertical="center" wrapText="1"/>
    </xf>
    <xf borderId="198" fillId="2" fontId="13" numFmtId="0" xfId="0" applyAlignment="1" applyBorder="1" applyFont="1">
      <alignment horizontal="center" shrinkToFit="0" vertical="center" wrapText="1"/>
    </xf>
    <xf borderId="39" fillId="0" fontId="2" numFmtId="0" xfId="0" applyAlignment="1" applyBorder="1" applyFont="1">
      <alignment horizontal="center" readingOrder="0"/>
    </xf>
    <xf borderId="91" fillId="0" fontId="2" numFmtId="0" xfId="0" applyAlignment="1" applyBorder="1" applyFont="1">
      <alignment horizontal="center" readingOrder="0"/>
    </xf>
    <xf borderId="74" fillId="0" fontId="2" numFmtId="0" xfId="0" applyAlignment="1" applyBorder="1" applyFont="1">
      <alignment horizontal="center" readingOrder="0"/>
    </xf>
    <xf borderId="92" fillId="0" fontId="2" numFmtId="0" xfId="0" applyAlignment="1" applyBorder="1" applyFont="1">
      <alignment horizontal="center" readingOrder="0"/>
    </xf>
    <xf borderId="98" fillId="0" fontId="2" numFmtId="0" xfId="0" applyAlignment="1" applyBorder="1" applyFont="1">
      <alignment shrinkToFit="0" vertical="center" wrapText="1"/>
    </xf>
    <xf borderId="102" fillId="0" fontId="2" numFmtId="0" xfId="0" applyAlignment="1" applyBorder="1" applyFont="1">
      <alignment horizontal="center" readingOrder="0"/>
    </xf>
    <xf borderId="100" fillId="0" fontId="2" numFmtId="0" xfId="0" applyAlignment="1" applyBorder="1" applyFont="1">
      <alignment horizontal="center" readingOrder="0"/>
    </xf>
    <xf borderId="138" fillId="0" fontId="2" numFmtId="0" xfId="0" applyAlignment="1" applyBorder="1" applyFont="1">
      <alignment horizontal="center" readingOrder="0"/>
    </xf>
    <xf borderId="165" fillId="0" fontId="2" numFmtId="0" xfId="0" applyAlignment="1" applyBorder="1" applyFont="1">
      <alignment horizontal="center"/>
    </xf>
    <xf borderId="158" fillId="0" fontId="2" numFmtId="0" xfId="0" applyAlignment="1" applyBorder="1" applyFont="1">
      <alignment horizontal="center"/>
    </xf>
    <xf borderId="116" fillId="0" fontId="2" numFmtId="0" xfId="0" applyAlignment="1" applyBorder="1" applyFont="1">
      <alignment vertical="center"/>
    </xf>
    <xf borderId="0" fillId="0" fontId="29" numFmtId="0" xfId="0" applyFont="1"/>
    <xf borderId="199" fillId="7" fontId="13" numFmtId="0" xfId="0" applyAlignment="1" applyBorder="1" applyFont="1">
      <alignment horizontal="center" shrinkToFit="0" vertical="center" wrapText="1"/>
    </xf>
    <xf borderId="89" fillId="4" fontId="10" numFmtId="9" xfId="0" applyAlignment="1" applyBorder="1" applyFont="1" applyNumberFormat="1">
      <alignment horizontal="center"/>
    </xf>
    <xf borderId="41" fillId="0" fontId="2" numFmtId="165" xfId="0" applyAlignment="1" applyBorder="1" applyFont="1" applyNumberFormat="1">
      <alignment horizontal="center"/>
    </xf>
    <xf borderId="38" fillId="0" fontId="2" numFmtId="165" xfId="0" applyAlignment="1" applyBorder="1" applyFont="1" applyNumberFormat="1">
      <alignment horizontal="center"/>
    </xf>
    <xf borderId="39" fillId="0" fontId="2" numFmtId="165" xfId="0" applyAlignment="1" applyBorder="1" applyFont="1" applyNumberFormat="1">
      <alignment horizontal="center"/>
    </xf>
    <xf borderId="154" fillId="4" fontId="10" numFmtId="9" xfId="0" applyAlignment="1" applyBorder="1" applyFont="1" applyNumberFormat="1">
      <alignment horizontal="center"/>
    </xf>
    <xf borderId="92" fillId="0" fontId="2" numFmtId="165" xfId="0" applyAlignment="1" applyBorder="1" applyFont="1" applyNumberFormat="1">
      <alignment horizontal="center"/>
    </xf>
    <xf borderId="91" fillId="0" fontId="2" numFmtId="165" xfId="0" applyAlignment="1" applyBorder="1" applyFont="1" applyNumberFormat="1">
      <alignment horizontal="center"/>
    </xf>
    <xf borderId="74" fillId="0" fontId="2" numFmtId="165" xfId="0" applyAlignment="1" applyBorder="1" applyFont="1" applyNumberFormat="1">
      <alignment horizontal="center"/>
    </xf>
    <xf borderId="155" fillId="4" fontId="10" numFmtId="9" xfId="0" applyAlignment="1" applyBorder="1" applyFont="1" applyNumberFormat="1">
      <alignment horizontal="center"/>
    </xf>
    <xf borderId="102" fillId="0" fontId="2" numFmtId="165" xfId="0" applyAlignment="1" applyBorder="1" applyFont="1" applyNumberFormat="1">
      <alignment horizontal="center" readingOrder="0"/>
    </xf>
    <xf borderId="113" fillId="2" fontId="10" numFmtId="0" xfId="0" applyAlignment="1" applyBorder="1" applyFont="1">
      <alignment horizontal="center"/>
    </xf>
    <xf borderId="200" fillId="4" fontId="10" numFmtId="0" xfId="0" applyAlignment="1" applyBorder="1" applyFont="1">
      <alignment horizontal="center"/>
    </xf>
    <xf borderId="200" fillId="0" fontId="2" numFmtId="0" xfId="0" applyBorder="1" applyFont="1"/>
  </cellXfs>
  <cellStyles count="1">
    <cellStyle xfId="0" name="Normal" builtinId="0"/>
  </cellStyles>
  <dxfs count="12">
    <dxf>
      <font>
        <color theme="0"/>
      </font>
      <fill>
        <patternFill patternType="none"/>
      </fill>
      <border/>
    </dxf>
    <dxf>
      <font>
        <color rgb="FFF2F2F2"/>
      </font>
      <fill>
        <patternFill patternType="none"/>
      </fill>
      <border/>
    </dxf>
    <dxf>
      <font>
        <color rgb="FFFF0000"/>
      </font>
      <fill>
        <patternFill patternType="none"/>
      </fill>
      <border/>
    </dxf>
    <dxf>
      <font>
        <b/>
        <color rgb="FFFF0000"/>
      </font>
      <fill>
        <patternFill patternType="none"/>
      </fill>
      <border/>
    </dxf>
    <dxf>
      <font>
        <b/>
        <i/>
        <color rgb="FFFF0000"/>
      </font>
      <fill>
        <patternFill patternType="none"/>
      </fill>
      <border/>
    </dxf>
    <dxf>
      <font>
        <color rgb="FF9CC2E5"/>
      </font>
      <fill>
        <patternFill patternType="none"/>
      </fill>
      <border/>
    </dxf>
    <dxf>
      <font>
        <color rgb="FFBDD6EE"/>
      </font>
      <fill>
        <patternFill patternType="none"/>
      </fill>
      <border/>
    </dxf>
    <dxf>
      <font>
        <color rgb="FFFEF2CB"/>
      </font>
      <fill>
        <patternFill patternType="none"/>
      </fill>
      <border/>
    </dxf>
    <dxf>
      <font>
        <color rgb="FFF4B083"/>
      </font>
      <fill>
        <patternFill patternType="none"/>
      </fill>
      <border/>
    </dxf>
    <dxf>
      <font>
        <color rgb="FFFFE598"/>
      </font>
      <fill>
        <patternFill patternType="none"/>
      </fill>
      <border/>
    </dxf>
    <dxf>
      <font>
        <color rgb="FFFBE4D5"/>
      </font>
      <fill>
        <patternFill patternType="none"/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9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63"/>
    <col customWidth="1" min="2" max="2" width="7.63"/>
    <col customWidth="1" min="3" max="3" width="13.0"/>
    <col customWidth="1" min="4" max="4" width="70.5"/>
    <col customWidth="1" min="5" max="5" width="20.13"/>
    <col customWidth="1" min="6" max="25" width="7.63"/>
  </cols>
  <sheetData>
    <row r="1" ht="14.25" customHeight="1"/>
    <row r="2" ht="14.25" customHeight="1">
      <c r="D2" s="1" t="s">
        <v>0</v>
      </c>
    </row>
    <row r="3" ht="13.5" customHeight="1"/>
    <row r="4" ht="22.5" customHeight="1">
      <c r="D4" s="2" t="s">
        <v>1</v>
      </c>
    </row>
    <row r="5" ht="14.25" customHeight="1">
      <c r="D5" s="3" t="s">
        <v>2</v>
      </c>
    </row>
    <row r="6" ht="14.25" customHeight="1">
      <c r="D6" s="3" t="s">
        <v>3</v>
      </c>
    </row>
    <row r="7" ht="14.25" customHeight="1">
      <c r="D7" s="3" t="s">
        <v>4</v>
      </c>
    </row>
    <row r="8" ht="14.25" customHeight="1">
      <c r="D8" s="4" t="s">
        <v>5</v>
      </c>
    </row>
    <row r="9" ht="14.25" customHeight="1">
      <c r="D9" s="4" t="s">
        <v>6</v>
      </c>
    </row>
    <row r="10" ht="14.25" customHeight="1">
      <c r="D10" s="4" t="s">
        <v>7</v>
      </c>
    </row>
    <row r="11" ht="14.25" customHeight="1">
      <c r="D11" s="4" t="s">
        <v>8</v>
      </c>
    </row>
    <row r="12" ht="14.25" customHeight="1">
      <c r="D12" s="4" t="s">
        <v>9</v>
      </c>
    </row>
    <row r="13" ht="14.25" customHeight="1">
      <c r="D13" s="4" t="s">
        <v>10</v>
      </c>
    </row>
    <row r="14" ht="14.25" customHeight="1">
      <c r="D14" s="5" t="s">
        <v>11</v>
      </c>
    </row>
    <row r="15" ht="8.25" customHeight="1">
      <c r="D15" s="6"/>
    </row>
    <row r="16" ht="20.25" customHeight="1">
      <c r="D16" s="7" t="s">
        <v>12</v>
      </c>
      <c r="E16" s="8" t="s">
        <v>13</v>
      </c>
    </row>
    <row r="17" ht="19.5" customHeight="1">
      <c r="D17" s="9" t="s">
        <v>14</v>
      </c>
      <c r="E17" s="10" t="s">
        <v>15</v>
      </c>
    </row>
    <row r="18" ht="19.5" customHeight="1">
      <c r="A18" s="11"/>
      <c r="B18" s="11"/>
      <c r="C18" s="11"/>
      <c r="D18" s="9" t="s">
        <v>16</v>
      </c>
      <c r="E18" s="12" t="s">
        <v>15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ht="19.5" customHeight="1">
      <c r="A19" s="11"/>
      <c r="B19" s="11"/>
      <c r="C19" s="11"/>
      <c r="D19" s="9" t="s">
        <v>17</v>
      </c>
      <c r="E19" s="12" t="s">
        <v>15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ht="19.5" customHeight="1">
      <c r="A20" s="11"/>
      <c r="B20" s="11"/>
      <c r="C20" s="11"/>
      <c r="D20" s="9" t="s">
        <v>18</v>
      </c>
      <c r="E20" s="12" t="s">
        <v>15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ht="19.5" customHeight="1">
      <c r="A21" s="11"/>
      <c r="B21" s="11"/>
      <c r="C21" s="11"/>
      <c r="D21" s="9" t="s">
        <v>19</v>
      </c>
      <c r="E21" s="12" t="s">
        <v>15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ht="19.5" customHeight="1">
      <c r="A22" s="11"/>
      <c r="B22" s="11"/>
      <c r="C22" s="11"/>
      <c r="D22" s="9" t="s">
        <v>20</v>
      </c>
      <c r="E22" s="12" t="s">
        <v>21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ht="19.5" customHeight="1">
      <c r="A23" s="11"/>
      <c r="B23" s="11"/>
      <c r="C23" s="11"/>
      <c r="D23" s="9" t="s">
        <v>22</v>
      </c>
      <c r="E23" s="12" t="s">
        <v>21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ht="19.5" customHeight="1">
      <c r="A24" s="11"/>
      <c r="B24" s="11"/>
      <c r="C24" s="11"/>
      <c r="D24" s="9" t="s">
        <v>23</v>
      </c>
      <c r="E24" s="12" t="s">
        <v>21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ht="19.5" customHeight="1">
      <c r="A25" s="11"/>
      <c r="B25" s="11"/>
      <c r="C25" s="11"/>
      <c r="D25" s="9" t="s">
        <v>24</v>
      </c>
      <c r="E25" s="12" t="s">
        <v>25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ht="19.5" customHeight="1">
      <c r="A26" s="11"/>
      <c r="B26" s="11"/>
      <c r="C26" s="11"/>
      <c r="D26" s="9" t="s">
        <v>26</v>
      </c>
      <c r="E26" s="12" t="s">
        <v>25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ht="19.5" customHeight="1">
      <c r="A27" s="11"/>
      <c r="B27" s="11"/>
      <c r="C27" s="11"/>
      <c r="D27" s="9" t="s">
        <v>27</v>
      </c>
      <c r="E27" s="12" t="s">
        <v>25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ht="19.5" customHeight="1">
      <c r="A28" s="11"/>
      <c r="B28" s="11"/>
      <c r="C28" s="11"/>
      <c r="D28" s="9" t="s">
        <v>28</v>
      </c>
      <c r="E28" s="12" t="s">
        <v>25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ht="19.5" customHeight="1">
      <c r="A29" s="11"/>
      <c r="B29" s="11"/>
      <c r="C29" s="11"/>
      <c r="D29" s="9" t="s">
        <v>29</v>
      </c>
      <c r="E29" s="12" t="s">
        <v>30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ht="19.5" customHeight="1">
      <c r="A30" s="11"/>
      <c r="B30" s="11"/>
      <c r="C30" s="11"/>
      <c r="D30" s="9" t="s">
        <v>31</v>
      </c>
      <c r="E30" s="12" t="s">
        <v>30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ht="19.5" customHeight="1">
      <c r="A31" s="11"/>
      <c r="B31" s="11"/>
      <c r="C31" s="11"/>
      <c r="D31" s="9" t="s">
        <v>32</v>
      </c>
      <c r="E31" s="12" t="s">
        <v>30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ht="19.5" customHeight="1">
      <c r="A32" s="11"/>
      <c r="B32" s="11"/>
      <c r="C32" s="13"/>
      <c r="D32" s="14" t="s">
        <v>33</v>
      </c>
      <c r="E32" s="15" t="s">
        <v>21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ht="19.5" customHeight="1">
      <c r="A33" s="11"/>
      <c r="B33" s="11"/>
      <c r="C33" s="13"/>
      <c r="D33" s="16" t="s">
        <v>34</v>
      </c>
      <c r="E33" s="17" t="s">
        <v>21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ht="14.25" customHeight="1">
      <c r="D34" s="18" t="s">
        <v>35</v>
      </c>
    </row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display="Taxas de participação nos questionários" location="Taxas_de_participação_nos_questionários" ref="D17"/>
    <hyperlink display="Médias por questão e nível de ensino" location="Médias por Questão e Nivel Ens.!A1" ref="D18"/>
    <hyperlink display="Médias por questão e grupo de participantes" location="Médias por Questão e Particip.!A1" ref="D19"/>
    <hyperlink display="Médias por dimensão do SELFIE" location="Médias por dimensão SELFIE!A1" ref="D20"/>
    <hyperlink display="Médias das questões próprias" location="Questões próprias!A1" ref="D21"/>
    <hyperlink display="Utilidade das atividades de Desenvolvimento Profissional Contínuo" location="Utilidade_das_atividades_de_Desenvolvimento_Profissional_Contínuo" ref="D22"/>
    <hyperlink display="Confiança na utilização de tecnologia" location="Confiança_na_utilização_de_tecnologia" ref="D23"/>
    <hyperlink display="Percentagem de tempo disponível para ensinar com tecnologias digitais" location="Percentagem_de_tempo_disponível_para_ensinar_com_tecnologias_digitais" ref="D24"/>
    <hyperlink display="Adoção de tecnologia" location="Adoção_de_tecnologia" ref="D25"/>
    <hyperlink display="Fatores que inibem a utilização de tecnologia" location="Fatores_que_inibem_a_utilização_de_tecnologia" ref="D26"/>
    <hyperlink display="Fatores negativos para o uso de tecnologia em casa (ensino e aprendizagem remotos)" location="Fatores_negativos_para_o_uso_de_tecnologia_em_casa__ensino_e_aprendizagem_remotos" ref="D27"/>
    <hyperlink display="Fatores positivos para o uso de tecnologia em casa (ensino e aprendizagem remotos)" location="Fatores_positivos_para_o_uso_de_tecnologia_em_casa__ensino_e_aprendizagem_remotos" ref="D28"/>
    <hyperlink display="Como é que os seus alunos utilizam a tecnologia dentro e fora da escola" location="Como_é_que_os_seus_alunos_utilizam_a_tecnologia_dentro_e_fora_da_escola" ref="D29"/>
    <hyperlink display="Acesso dos alunos a dispositivos fora da escola" location="Acesso_dos_alunos_a_dispositivos_fora_da_escola" ref="D30"/>
    <hyperlink display="Conhecimentos técnicos dos alunos" location="Conhecimentos_técnicos_dos_alunos" ref="D31"/>
    <hyperlink display="* Exemplos de atividades de DPC sobre a utilização pedagógica das tecnologias digitais" location="Exemplos de atividades eficazes!A1" ref="D32"/>
    <hyperlink display="* Exemplos de tecnologia digital particularmente útil para o ensino" location="Tecnologia útil para o ensino!A1" ref="D33"/>
  </hyperlink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2.88"/>
    <col customWidth="1" min="3" max="3" width="121.63"/>
    <col customWidth="1" min="4" max="6" width="7.63"/>
  </cols>
  <sheetData>
    <row r="1" ht="14.25" customHeight="1">
      <c r="A1" s="19" t="s">
        <v>12</v>
      </c>
    </row>
    <row r="2" ht="14.25" customHeight="1">
      <c r="B2" s="680" t="s">
        <v>292</v>
      </c>
      <c r="C2" s="216"/>
    </row>
    <row r="3" ht="14.25" customHeight="1"/>
    <row r="4" ht="14.25" customHeight="1">
      <c r="B4" s="681" t="s">
        <v>293</v>
      </c>
      <c r="C4" s="681" t="s">
        <v>294</v>
      </c>
    </row>
    <row r="5" ht="14.25" customHeight="1">
      <c r="B5" s="682"/>
      <c r="C5" s="682"/>
    </row>
    <row r="6" ht="14.25" customHeight="1">
      <c r="B6" s="682"/>
      <c r="C6" s="682"/>
    </row>
    <row r="7" ht="14.25" customHeight="1">
      <c r="B7" s="682"/>
      <c r="C7" s="682"/>
    </row>
    <row r="8" ht="14.25" customHeight="1">
      <c r="B8" s="682"/>
      <c r="C8" s="682"/>
    </row>
    <row r="9" ht="14.25" customHeight="1">
      <c r="B9" s="682"/>
      <c r="C9" s="682"/>
    </row>
    <row r="10" ht="14.25" customHeight="1">
      <c r="B10" s="682"/>
      <c r="C10" s="682"/>
    </row>
    <row r="11" ht="14.25" customHeight="1">
      <c r="B11" s="682"/>
      <c r="C11" s="682"/>
    </row>
    <row r="12" ht="14.25" customHeight="1">
      <c r="B12" s="682"/>
      <c r="C12" s="682"/>
    </row>
    <row r="13" ht="14.25" customHeight="1">
      <c r="B13" s="682"/>
      <c r="C13" s="682"/>
    </row>
    <row r="14" ht="14.25" customHeight="1">
      <c r="B14" s="682"/>
      <c r="C14" s="682"/>
    </row>
    <row r="15" ht="14.25" customHeight="1">
      <c r="B15" s="682"/>
      <c r="C15" s="682"/>
    </row>
    <row r="16" ht="14.25" customHeight="1">
      <c r="B16" s="682"/>
      <c r="C16" s="682"/>
    </row>
    <row r="17" ht="14.25" customHeight="1">
      <c r="B17" s="682"/>
      <c r="C17" s="682"/>
    </row>
    <row r="18" ht="14.25" customHeight="1">
      <c r="B18" s="682"/>
      <c r="C18" s="682"/>
    </row>
    <row r="19" ht="14.25" customHeight="1">
      <c r="B19" s="682"/>
      <c r="C19" s="682"/>
    </row>
    <row r="20" ht="14.25" customHeight="1">
      <c r="B20" s="682"/>
      <c r="C20" s="682"/>
    </row>
    <row r="21" ht="14.25" customHeight="1">
      <c r="B21" s="682"/>
      <c r="C21" s="682"/>
    </row>
    <row r="22" ht="14.25" customHeight="1">
      <c r="B22" s="682"/>
      <c r="C22" s="682"/>
    </row>
    <row r="23" ht="14.25" customHeight="1">
      <c r="B23" s="682"/>
      <c r="C23" s="682"/>
    </row>
    <row r="24" ht="14.25" customHeight="1">
      <c r="B24" s="682"/>
      <c r="C24" s="682"/>
    </row>
    <row r="25" ht="14.25" customHeight="1">
      <c r="B25" s="682"/>
      <c r="C25" s="682"/>
    </row>
    <row r="26" ht="14.25" customHeight="1">
      <c r="B26" s="682"/>
      <c r="C26" s="682"/>
    </row>
    <row r="27" ht="14.25" customHeight="1">
      <c r="B27" s="682"/>
      <c r="C27" s="682"/>
    </row>
    <row r="28" ht="14.25" customHeight="1">
      <c r="B28" s="682"/>
      <c r="C28" s="682"/>
    </row>
    <row r="29" ht="14.25" customHeight="1">
      <c r="B29" s="682"/>
      <c r="C29" s="682"/>
    </row>
    <row r="30" ht="14.25" customHeight="1">
      <c r="B30" s="682"/>
      <c r="C30" s="682"/>
    </row>
    <row r="31" ht="14.25" customHeight="1">
      <c r="B31" s="682"/>
      <c r="C31" s="682"/>
    </row>
    <row r="32" ht="14.25" customHeight="1">
      <c r="B32" s="682"/>
      <c r="C32" s="682"/>
    </row>
    <row r="33" ht="14.25" customHeight="1">
      <c r="B33" s="682"/>
      <c r="C33" s="682"/>
    </row>
    <row r="34" ht="14.25" customHeight="1">
      <c r="B34" s="682"/>
      <c r="C34" s="682"/>
    </row>
    <row r="35" ht="14.25" customHeight="1">
      <c r="B35" s="682"/>
      <c r="C35" s="682"/>
    </row>
    <row r="36" ht="14.25" customHeight="1">
      <c r="B36" s="682"/>
      <c r="C36" s="682"/>
    </row>
    <row r="37" ht="14.25" customHeight="1">
      <c r="B37" s="682"/>
      <c r="C37" s="682"/>
    </row>
    <row r="38" ht="14.25" customHeight="1">
      <c r="B38" s="682"/>
      <c r="C38" s="682"/>
    </row>
    <row r="39" ht="14.25" customHeight="1">
      <c r="B39" s="682"/>
      <c r="C39" s="682"/>
    </row>
    <row r="40" ht="14.25" customHeight="1">
      <c r="B40" s="682"/>
      <c r="C40" s="682"/>
    </row>
    <row r="41" ht="14.25" customHeight="1">
      <c r="B41" s="682"/>
      <c r="C41" s="682"/>
    </row>
    <row r="42" ht="14.25" customHeight="1">
      <c r="B42" s="682"/>
      <c r="C42" s="682"/>
    </row>
    <row r="43" ht="14.25" customHeight="1">
      <c r="B43" s="682"/>
      <c r="C43" s="682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2"/>
  </mergeCells>
  <hyperlinks>
    <hyperlink display="Índice" location="Indice!A1" ref="A1"/>
  </hyperlinks>
  <printOptions/>
  <pageMargins bottom="0.75" footer="0.0" header="0.0" left="0.7" right="0.7" top="0.75"/>
  <pageSetup paperSize="9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2.88"/>
    <col customWidth="1" min="3" max="3" width="121.63"/>
    <col customWidth="1" min="4" max="6" width="7.63"/>
  </cols>
  <sheetData>
    <row r="1" ht="14.25" customHeight="1">
      <c r="A1" s="19" t="s">
        <v>12</v>
      </c>
    </row>
    <row r="2" ht="14.25" customHeight="1">
      <c r="B2" s="680" t="s">
        <v>295</v>
      </c>
      <c r="C2" s="216"/>
    </row>
    <row r="3" ht="14.25" customHeight="1"/>
    <row r="4" ht="14.25" customHeight="1">
      <c r="B4" s="681" t="s">
        <v>293</v>
      </c>
      <c r="C4" s="681" t="s">
        <v>294</v>
      </c>
    </row>
    <row r="5" ht="14.25" customHeight="1">
      <c r="B5" s="682"/>
      <c r="C5" s="682"/>
    </row>
    <row r="6" ht="14.25" customHeight="1">
      <c r="B6" s="682"/>
      <c r="C6" s="682"/>
    </row>
    <row r="7" ht="14.25" customHeight="1">
      <c r="B7" s="682"/>
      <c r="C7" s="682"/>
    </row>
    <row r="8" ht="14.25" customHeight="1">
      <c r="B8" s="682"/>
      <c r="C8" s="682"/>
    </row>
    <row r="9" ht="14.25" customHeight="1">
      <c r="B9" s="682"/>
      <c r="C9" s="682"/>
    </row>
    <row r="10" ht="14.25" customHeight="1">
      <c r="B10" s="682"/>
      <c r="C10" s="682"/>
    </row>
    <row r="11" ht="14.25" customHeight="1">
      <c r="B11" s="682"/>
      <c r="C11" s="682"/>
    </row>
    <row r="12" ht="14.25" customHeight="1">
      <c r="B12" s="682"/>
      <c r="C12" s="682"/>
    </row>
    <row r="13" ht="14.25" customHeight="1">
      <c r="B13" s="682"/>
      <c r="C13" s="682"/>
    </row>
    <row r="14" ht="14.25" customHeight="1">
      <c r="B14" s="682"/>
      <c r="C14" s="682"/>
    </row>
    <row r="15" ht="14.25" customHeight="1">
      <c r="B15" s="682"/>
      <c r="C15" s="682"/>
    </row>
    <row r="16" ht="14.25" customHeight="1">
      <c r="B16" s="682"/>
      <c r="C16" s="682"/>
    </row>
    <row r="17" ht="14.25" customHeight="1">
      <c r="B17" s="682"/>
      <c r="C17" s="682"/>
    </row>
    <row r="18" ht="14.25" customHeight="1">
      <c r="B18" s="682"/>
      <c r="C18" s="682"/>
    </row>
    <row r="19" ht="14.25" customHeight="1">
      <c r="B19" s="682"/>
      <c r="C19" s="682"/>
    </row>
    <row r="20" ht="14.25" customHeight="1">
      <c r="B20" s="682"/>
      <c r="C20" s="682"/>
    </row>
    <row r="21" ht="14.25" customHeight="1">
      <c r="B21" s="682"/>
      <c r="C21" s="682"/>
    </row>
    <row r="22" ht="14.25" customHeight="1">
      <c r="B22" s="682"/>
      <c r="C22" s="682"/>
    </row>
    <row r="23" ht="14.25" customHeight="1">
      <c r="B23" s="682"/>
      <c r="C23" s="682"/>
    </row>
    <row r="24" ht="14.25" customHeight="1">
      <c r="B24" s="682"/>
      <c r="C24" s="682"/>
    </row>
    <row r="25" ht="14.25" customHeight="1">
      <c r="B25" s="682"/>
      <c r="C25" s="682"/>
    </row>
    <row r="26" ht="14.25" customHeight="1">
      <c r="B26" s="682"/>
      <c r="C26" s="682"/>
    </row>
    <row r="27" ht="14.25" customHeight="1">
      <c r="B27" s="682"/>
      <c r="C27" s="682"/>
    </row>
    <row r="28" ht="14.25" customHeight="1">
      <c r="B28" s="682"/>
      <c r="C28" s="682"/>
    </row>
    <row r="29" ht="14.25" customHeight="1">
      <c r="B29" s="682"/>
      <c r="C29" s="682"/>
    </row>
    <row r="30" ht="14.25" customHeight="1">
      <c r="B30" s="682"/>
      <c r="C30" s="682"/>
    </row>
    <row r="31" ht="14.25" customHeight="1">
      <c r="B31" s="682"/>
      <c r="C31" s="682"/>
    </row>
    <row r="32" ht="14.25" customHeight="1">
      <c r="B32" s="682"/>
      <c r="C32" s="682"/>
    </row>
    <row r="33" ht="14.25" customHeight="1">
      <c r="B33" s="682"/>
      <c r="C33" s="682"/>
    </row>
    <row r="34" ht="14.25" customHeight="1">
      <c r="B34" s="682"/>
      <c r="C34" s="682"/>
    </row>
    <row r="35" ht="14.25" customHeight="1">
      <c r="B35" s="682"/>
      <c r="C35" s="682"/>
    </row>
    <row r="36" ht="14.25" customHeight="1">
      <c r="B36" s="682"/>
      <c r="C36" s="682"/>
    </row>
    <row r="37" ht="14.25" customHeight="1">
      <c r="B37" s="682"/>
      <c r="C37" s="682"/>
    </row>
    <row r="38" ht="14.25" customHeight="1">
      <c r="B38" s="682"/>
      <c r="C38" s="682"/>
    </row>
    <row r="39" ht="14.25" customHeight="1">
      <c r="B39" s="682"/>
      <c r="C39" s="682"/>
    </row>
    <row r="40" ht="14.25" customHeight="1">
      <c r="B40" s="682"/>
      <c r="C40" s="682"/>
    </row>
    <row r="41" ht="14.25" customHeight="1">
      <c r="B41" s="682"/>
      <c r="C41" s="682"/>
    </row>
    <row r="42" ht="14.25" customHeight="1">
      <c r="B42" s="682"/>
      <c r="C42" s="682"/>
    </row>
    <row r="43" ht="14.25" customHeight="1">
      <c r="B43" s="682"/>
      <c r="C43" s="682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C2"/>
  </mergeCells>
  <hyperlinks>
    <hyperlink display="Índice" location="Indice!A1" ref="A1"/>
  </hyperlink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2" width="2.25"/>
    <col customWidth="1" min="3" max="3" width="20.63"/>
    <col customWidth="1" min="4" max="6" width="8.25"/>
    <col customWidth="1" min="7" max="9" width="8.63"/>
    <col customWidth="1" min="10" max="18" width="8.25"/>
    <col customWidth="1" min="19" max="19" width="4.25"/>
    <col customWidth="1" min="20" max="29" width="7.63"/>
  </cols>
  <sheetData>
    <row r="1" ht="21.75" customHeight="1">
      <c r="A1" s="19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ht="14.25" customHeight="1"/>
    <row r="3" ht="14.25" customHeight="1">
      <c r="B3" s="20"/>
      <c r="C3" s="21" t="s">
        <v>36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4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</row>
    <row r="4" ht="14.25" customHeight="1">
      <c r="B4" s="27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S4" s="31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</row>
    <row r="5" ht="10.5" customHeight="1">
      <c r="B5" s="34"/>
      <c r="C5" s="35"/>
      <c r="K5" s="35"/>
      <c r="L5" s="35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7"/>
    </row>
    <row r="6" ht="23.25" customHeight="1">
      <c r="B6" s="34"/>
      <c r="C6" s="38"/>
      <c r="D6" s="39" t="str">
        <f>Indice!D5</f>
        <v>1º Ciclo - G1</v>
      </c>
      <c r="E6" s="40"/>
      <c r="F6" s="41"/>
      <c r="G6" s="39" t="str">
        <f>Indice!D6</f>
        <v>1º Ciclo - G2</v>
      </c>
      <c r="H6" s="40"/>
      <c r="I6" s="41"/>
      <c r="J6" s="39" t="str">
        <f>Indice!D7</f>
        <v>1º Ciclo - G3</v>
      </c>
      <c r="K6" s="40"/>
      <c r="L6" s="41"/>
      <c r="M6" s="42" t="str">
        <f>Indice!D8</f>
        <v>2º Ciclo - AC</v>
      </c>
      <c r="N6" s="40"/>
      <c r="O6" s="43"/>
      <c r="P6" s="42" t="str">
        <f>Indice!D9</f>
        <v>2º Ciclo - ACO</v>
      </c>
      <c r="Q6" s="40"/>
      <c r="R6" s="43"/>
      <c r="S6" s="44" t="str">
        <f>Indice!D10</f>
        <v>3º Ciclo - AC</v>
      </c>
      <c r="T6" s="40"/>
      <c r="U6" s="43"/>
      <c r="V6" s="44" t="str">
        <f>Indice!D11</f>
        <v>3º Ciclo - ACO</v>
      </c>
      <c r="W6" s="40"/>
      <c r="X6" s="43"/>
      <c r="Y6" s="44" t="str">
        <f>Indice!D12</f>
        <v>3º Ciclo - ESGN</v>
      </c>
      <c r="Z6" s="40"/>
      <c r="AA6" s="43"/>
      <c r="AB6" s="45" t="str">
        <f>Indice!$D$13</f>
        <v>Secundário Geral</v>
      </c>
      <c r="AC6" s="40"/>
      <c r="AD6" s="41"/>
      <c r="AE6" s="46" t="str">
        <f>Indice!$D$14</f>
        <v>Secundário Profissional</v>
      </c>
      <c r="AF6" s="40"/>
      <c r="AG6" s="43"/>
      <c r="AH6" s="37"/>
    </row>
    <row r="7" ht="23.25" customHeight="1">
      <c r="B7" s="34"/>
      <c r="C7" s="38"/>
      <c r="D7" s="47" t="s">
        <v>37</v>
      </c>
      <c r="E7" s="48" t="s">
        <v>38</v>
      </c>
      <c r="F7" s="49" t="s">
        <v>39</v>
      </c>
      <c r="G7" s="47" t="s">
        <v>37</v>
      </c>
      <c r="H7" s="48" t="s">
        <v>38</v>
      </c>
      <c r="I7" s="49" t="s">
        <v>39</v>
      </c>
      <c r="J7" s="47" t="s">
        <v>37</v>
      </c>
      <c r="K7" s="48" t="s">
        <v>38</v>
      </c>
      <c r="L7" s="49" t="s">
        <v>39</v>
      </c>
      <c r="M7" s="50" t="s">
        <v>37</v>
      </c>
      <c r="N7" s="51" t="s">
        <v>38</v>
      </c>
      <c r="O7" s="52" t="s">
        <v>39</v>
      </c>
      <c r="P7" s="50" t="s">
        <v>37</v>
      </c>
      <c r="Q7" s="51" t="s">
        <v>38</v>
      </c>
      <c r="R7" s="52" t="s">
        <v>39</v>
      </c>
      <c r="S7" s="53" t="s">
        <v>37</v>
      </c>
      <c r="T7" s="54" t="s">
        <v>38</v>
      </c>
      <c r="U7" s="55" t="s">
        <v>39</v>
      </c>
      <c r="V7" s="53" t="s">
        <v>37</v>
      </c>
      <c r="W7" s="54" t="s">
        <v>38</v>
      </c>
      <c r="X7" s="55" t="s">
        <v>39</v>
      </c>
      <c r="Y7" s="53" t="s">
        <v>37</v>
      </c>
      <c r="Z7" s="54" t="s">
        <v>38</v>
      </c>
      <c r="AA7" s="55" t="s">
        <v>39</v>
      </c>
      <c r="AB7" s="56" t="s">
        <v>37</v>
      </c>
      <c r="AC7" s="57" t="s">
        <v>38</v>
      </c>
      <c r="AD7" s="58" t="s">
        <v>39</v>
      </c>
      <c r="AE7" s="59" t="s">
        <v>37</v>
      </c>
      <c r="AF7" s="60" t="s">
        <v>38</v>
      </c>
      <c r="AG7" s="61" t="s">
        <v>39</v>
      </c>
      <c r="AH7" s="37"/>
    </row>
    <row r="8" ht="15.75" customHeight="1">
      <c r="B8" s="34"/>
      <c r="C8" s="62" t="s">
        <v>40</v>
      </c>
      <c r="D8" s="63">
        <v>4.0</v>
      </c>
      <c r="E8" s="64">
        <v>4.0</v>
      </c>
      <c r="F8" s="65">
        <f t="shared" ref="F8:F10" si="1">IFERROR(E8/D8,"")</f>
        <v>1</v>
      </c>
      <c r="G8" s="63">
        <v>3.0</v>
      </c>
      <c r="H8" s="64">
        <v>3.0</v>
      </c>
      <c r="I8" s="65">
        <f t="shared" ref="I8:I10" si="2">IFERROR(H8/G8,"")</f>
        <v>1</v>
      </c>
      <c r="J8" s="63">
        <v>3.0</v>
      </c>
      <c r="K8" s="64">
        <v>3.0</v>
      </c>
      <c r="L8" s="66">
        <f t="shared" ref="L8:L10" si="3">IFERROR(K8/J8,"")</f>
        <v>1</v>
      </c>
      <c r="M8" s="63">
        <v>2.0</v>
      </c>
      <c r="N8" s="64">
        <v>2.0</v>
      </c>
      <c r="O8" s="65">
        <f t="shared" ref="O8:O10" si="4">IFERROR(N8/M8,"")</f>
        <v>1</v>
      </c>
      <c r="P8" s="63">
        <v>3.0</v>
      </c>
      <c r="Q8" s="64">
        <v>3.0</v>
      </c>
      <c r="R8" s="65">
        <f t="shared" ref="R8:R10" si="5">IFERROR(Q8/P8,"")</f>
        <v>1</v>
      </c>
      <c r="S8" s="63">
        <v>3.0</v>
      </c>
      <c r="T8" s="64">
        <v>3.0</v>
      </c>
      <c r="U8" s="65">
        <f t="shared" ref="U8:U10" si="6">IFERROR(T8/S8,"")</f>
        <v>1</v>
      </c>
      <c r="V8" s="63">
        <v>3.0</v>
      </c>
      <c r="W8" s="64">
        <v>3.0</v>
      </c>
      <c r="X8" s="65">
        <f t="shared" ref="X8:X10" si="7">IFERROR(W8/V8,"")</f>
        <v>1</v>
      </c>
      <c r="Y8" s="63">
        <v>2.0</v>
      </c>
      <c r="Z8" s="64">
        <v>2.0</v>
      </c>
      <c r="AA8" s="65">
        <f t="shared" ref="AA8:AA10" si="8">IFERROR(Z8/Y8,"")</f>
        <v>1</v>
      </c>
      <c r="AB8" s="67">
        <v>4.0</v>
      </c>
      <c r="AC8" s="64">
        <v>4.0</v>
      </c>
      <c r="AD8" s="66">
        <f t="shared" ref="AD8:AD10" si="9">IFERROR(AC8/AB8,"")</f>
        <v>1</v>
      </c>
      <c r="AE8" s="63">
        <v>4.0</v>
      </c>
      <c r="AF8" s="64">
        <v>4.0</v>
      </c>
      <c r="AG8" s="65">
        <f t="shared" ref="AG8:AG10" si="10">IFERROR(AF8/AE8,"")</f>
        <v>1</v>
      </c>
      <c r="AH8" s="37"/>
    </row>
    <row r="9" ht="15.75" customHeight="1">
      <c r="B9" s="34"/>
      <c r="C9" s="68" t="s">
        <v>21</v>
      </c>
      <c r="D9" s="69">
        <v>3.0</v>
      </c>
      <c r="E9" s="70">
        <v>3.0</v>
      </c>
      <c r="F9" s="71">
        <f t="shared" si="1"/>
        <v>1</v>
      </c>
      <c r="G9" s="69">
        <v>4.0</v>
      </c>
      <c r="H9" s="70">
        <v>4.0</v>
      </c>
      <c r="I9" s="71">
        <f t="shared" si="2"/>
        <v>1</v>
      </c>
      <c r="J9" s="69">
        <v>5.0</v>
      </c>
      <c r="K9" s="70">
        <v>5.0</v>
      </c>
      <c r="L9" s="72">
        <f t="shared" si="3"/>
        <v>1</v>
      </c>
      <c r="M9" s="69">
        <v>15.0</v>
      </c>
      <c r="N9" s="70">
        <v>15.0</v>
      </c>
      <c r="O9" s="71">
        <f t="shared" si="4"/>
        <v>1</v>
      </c>
      <c r="P9" s="69">
        <v>13.0</v>
      </c>
      <c r="Q9" s="70">
        <v>13.0</v>
      </c>
      <c r="R9" s="71">
        <f t="shared" si="5"/>
        <v>1</v>
      </c>
      <c r="S9" s="69">
        <v>23.0</v>
      </c>
      <c r="T9" s="70">
        <v>22.0</v>
      </c>
      <c r="U9" s="71">
        <f t="shared" si="6"/>
        <v>0.9565217391</v>
      </c>
      <c r="V9" s="69">
        <v>20.0</v>
      </c>
      <c r="W9" s="70">
        <v>18.0</v>
      </c>
      <c r="X9" s="71">
        <f t="shared" si="7"/>
        <v>0.9</v>
      </c>
      <c r="Y9" s="69">
        <v>17.0</v>
      </c>
      <c r="Z9" s="70">
        <v>14.0</v>
      </c>
      <c r="AA9" s="71">
        <f t="shared" si="8"/>
        <v>0.8235294118</v>
      </c>
      <c r="AB9" s="73">
        <v>17.0</v>
      </c>
      <c r="AC9" s="70">
        <v>14.0</v>
      </c>
      <c r="AD9" s="72">
        <f t="shared" si="9"/>
        <v>0.8235294118</v>
      </c>
      <c r="AE9" s="69">
        <v>22.0</v>
      </c>
      <c r="AF9" s="70">
        <v>21.0</v>
      </c>
      <c r="AG9" s="71">
        <f t="shared" si="10"/>
        <v>0.9545454545</v>
      </c>
      <c r="AH9" s="37"/>
    </row>
    <row r="10" ht="15.75" customHeight="1">
      <c r="B10" s="34"/>
      <c r="C10" s="74" t="s">
        <v>30</v>
      </c>
      <c r="D10" s="75">
        <v>67.0</v>
      </c>
      <c r="E10" s="76">
        <v>53.0</v>
      </c>
      <c r="F10" s="77">
        <f t="shared" si="1"/>
        <v>0.7910447761</v>
      </c>
      <c r="G10" s="75">
        <v>51.0</v>
      </c>
      <c r="H10" s="76">
        <v>35.0</v>
      </c>
      <c r="I10" s="77">
        <f t="shared" si="2"/>
        <v>0.6862745098</v>
      </c>
      <c r="J10" s="75">
        <v>56.0</v>
      </c>
      <c r="K10" s="76">
        <v>51.0</v>
      </c>
      <c r="L10" s="78">
        <f t="shared" si="3"/>
        <v>0.9107142857</v>
      </c>
      <c r="M10" s="75">
        <v>237.0</v>
      </c>
      <c r="N10" s="76">
        <v>116.0</v>
      </c>
      <c r="O10" s="77">
        <f t="shared" si="4"/>
        <v>0.4894514768</v>
      </c>
      <c r="P10" s="75">
        <v>205.0</v>
      </c>
      <c r="Q10" s="76">
        <v>180.0</v>
      </c>
      <c r="R10" s="77">
        <f t="shared" si="5"/>
        <v>0.8780487805</v>
      </c>
      <c r="S10" s="75">
        <v>228.0</v>
      </c>
      <c r="T10" s="76">
        <v>132.0</v>
      </c>
      <c r="U10" s="77">
        <f t="shared" si="6"/>
        <v>0.5789473684</v>
      </c>
      <c r="V10" s="75">
        <v>265.0</v>
      </c>
      <c r="W10" s="76">
        <v>250.0</v>
      </c>
      <c r="X10" s="77">
        <f t="shared" si="7"/>
        <v>0.9433962264</v>
      </c>
      <c r="Y10" s="75">
        <v>143.0</v>
      </c>
      <c r="Z10" s="76">
        <v>89.0</v>
      </c>
      <c r="AA10" s="77">
        <f t="shared" si="8"/>
        <v>0.6223776224</v>
      </c>
      <c r="AB10" s="79">
        <v>144.0</v>
      </c>
      <c r="AC10" s="76">
        <v>110.0</v>
      </c>
      <c r="AD10" s="78">
        <f t="shared" si="9"/>
        <v>0.7638888889</v>
      </c>
      <c r="AE10" s="75">
        <v>147.0</v>
      </c>
      <c r="AF10" s="76">
        <v>120.0</v>
      </c>
      <c r="AG10" s="77">
        <f t="shared" si="10"/>
        <v>0.8163265306</v>
      </c>
      <c r="AH10" s="37"/>
    </row>
    <row r="11" ht="14.25" customHeight="1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2"/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S6:U6"/>
    <mergeCell ref="V6:X6"/>
    <mergeCell ref="Y6:AA6"/>
    <mergeCell ref="AB6:AD6"/>
    <mergeCell ref="AE6:AG6"/>
    <mergeCell ref="C3:R4"/>
    <mergeCell ref="C5:J5"/>
    <mergeCell ref="D6:F6"/>
    <mergeCell ref="G6:I6"/>
    <mergeCell ref="J6:L6"/>
    <mergeCell ref="M6:O6"/>
    <mergeCell ref="P6:R6"/>
  </mergeCells>
  <conditionalFormatting sqref="D8:E10 M8:N10 Y8:Z10 AB8:AC10 AE8:AF10">
    <cfRule type="cellIs" dxfId="0" priority="1" operator="equal">
      <formula>0</formula>
    </cfRule>
  </conditionalFormatting>
  <conditionalFormatting sqref="AA8:AA10 AD8:AD10 AG8:AG10 F8:F10 O8:O10">
    <cfRule type="cellIs" dxfId="1" priority="2" operator="equal">
      <formula>0</formula>
    </cfRule>
  </conditionalFormatting>
  <conditionalFormatting sqref="G8:H10">
    <cfRule type="cellIs" dxfId="0" priority="3" operator="equal">
      <formula>0</formula>
    </cfRule>
  </conditionalFormatting>
  <conditionalFormatting sqref="I8:I10">
    <cfRule type="cellIs" dxfId="1" priority="4" operator="equal">
      <formula>0</formula>
    </cfRule>
  </conditionalFormatting>
  <conditionalFormatting sqref="J8:K10">
    <cfRule type="cellIs" dxfId="0" priority="5" operator="equal">
      <formula>0</formula>
    </cfRule>
  </conditionalFormatting>
  <conditionalFormatting sqref="L8:L10">
    <cfRule type="cellIs" dxfId="1" priority="6" operator="equal">
      <formula>0</formula>
    </cfRule>
  </conditionalFormatting>
  <conditionalFormatting sqref="P8:Q10">
    <cfRule type="cellIs" dxfId="0" priority="7" operator="equal">
      <formula>0</formula>
    </cfRule>
  </conditionalFormatting>
  <conditionalFormatting sqref="R8:R10">
    <cfRule type="cellIs" dxfId="1" priority="8" operator="equal">
      <formula>0</formula>
    </cfRule>
  </conditionalFormatting>
  <conditionalFormatting sqref="S8:T10">
    <cfRule type="cellIs" dxfId="0" priority="9" operator="equal">
      <formula>0</formula>
    </cfRule>
  </conditionalFormatting>
  <conditionalFormatting sqref="U8:U10">
    <cfRule type="cellIs" dxfId="1" priority="10" operator="equal">
      <formula>0</formula>
    </cfRule>
  </conditionalFormatting>
  <conditionalFormatting sqref="V8:W10">
    <cfRule type="cellIs" dxfId="0" priority="11" operator="equal">
      <formula>0</formula>
    </cfRule>
  </conditionalFormatting>
  <conditionalFormatting sqref="X8:X10">
    <cfRule type="cellIs" dxfId="1" priority="12" operator="equal">
      <formula>0</formula>
    </cfRule>
  </conditionalFormatting>
  <dataValidations>
    <dataValidation type="decimal" allowBlank="1" showErrorMessage="1" sqref="F8:F10 I8:I10 L8:L10 O8:O10 R8:R10 U8:U10 X8:X10 AA8:AA10 AD8:AD10 AG8:AG10">
      <formula1>0.0</formula1>
      <formula2>1000.0</formula2>
    </dataValidation>
    <dataValidation type="decimal" allowBlank="1" showErrorMessage="1" sqref="D8:E10 G8:H10 J8:K10 M8:N10 P8:Q10 S8:T10 V8:W10 Y8:Z10 AB8:AC10 AE8:AF10">
      <formula1>0.0</formula1>
      <formula2>100000.0</formula2>
    </dataValidation>
  </dataValidations>
  <hyperlinks>
    <hyperlink display="Índice" location="Indice!A1" ref="A1"/>
  </hyperlinks>
  <printOptions/>
  <pageMargins bottom="0.75" footer="0.0" header="0.0" left="0.7" right="0.7" top="0.75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EAADB"/>
    <pageSetUpPr fitToPage="1"/>
  </sheetPr>
  <sheetViews>
    <sheetView showGridLines="0" workbookViewId="0"/>
  </sheetViews>
  <sheetFormatPr customHeight="1" defaultColWidth="12.63" defaultRowHeight="15.0"/>
  <cols>
    <col customWidth="1" min="1" max="1" width="1.13"/>
    <col customWidth="1" min="2" max="2" width="5.25"/>
    <col customWidth="1" min="3" max="3" width="37.25"/>
    <col customWidth="1" min="4" max="4" width="5.0"/>
    <col customWidth="1" min="5" max="7" width="6.88"/>
    <col customWidth="1" min="8" max="8" width="5.63"/>
    <col customWidth="1" min="9" max="9" width="6.88"/>
    <col customWidth="1" min="10" max="12" width="5.63"/>
    <col customWidth="1" min="13" max="13" width="6.88"/>
    <col customWidth="1" min="14" max="16" width="5.63"/>
    <col customWidth="1" min="17" max="19" width="6.88"/>
    <col customWidth="1" min="20" max="32" width="5.63"/>
    <col customWidth="1" min="33" max="35" width="6.88"/>
    <col customWidth="1" min="36" max="36" width="5.63"/>
    <col customWidth="1" min="37" max="39" width="6.88"/>
    <col customWidth="1" min="40" max="40" width="5.63"/>
    <col customWidth="1" min="41" max="43" width="6.88"/>
    <col customWidth="1" min="44" max="44" width="5.63"/>
    <col customWidth="1" min="45" max="46" width="8.0"/>
  </cols>
  <sheetData>
    <row r="1" ht="21.0" customHeight="1">
      <c r="A1" s="11"/>
      <c r="B1" s="19" t="s">
        <v>12</v>
      </c>
      <c r="C1" s="83"/>
      <c r="D1" s="83"/>
      <c r="E1" s="84" t="s">
        <v>41</v>
      </c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6"/>
      <c r="AS1" s="11"/>
      <c r="AT1" s="11"/>
    </row>
    <row r="2" ht="24.0" customHeight="1">
      <c r="A2" s="87"/>
      <c r="B2" s="88" t="s">
        <v>42</v>
      </c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30"/>
      <c r="AS2" s="87"/>
      <c r="AT2" s="87"/>
    </row>
    <row r="3" ht="9.0" customHeight="1">
      <c r="A3" s="11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11"/>
      <c r="AR3" s="11"/>
      <c r="AS3" s="11"/>
      <c r="AT3" s="11"/>
    </row>
    <row r="4" ht="21.75" customHeight="1">
      <c r="A4" s="11"/>
      <c r="B4" s="90"/>
      <c r="C4" s="90"/>
      <c r="D4" s="90"/>
      <c r="E4" s="91" t="s">
        <v>43</v>
      </c>
      <c r="F4" s="92"/>
      <c r="G4" s="92"/>
      <c r="H4" s="93"/>
      <c r="I4" s="91" t="str">
        <f>Indice!D6</f>
        <v>1º Ciclo - G2</v>
      </c>
      <c r="J4" s="92"/>
      <c r="K4" s="92"/>
      <c r="L4" s="93"/>
      <c r="M4" s="91" t="str">
        <f>Indice!D7</f>
        <v>1º Ciclo - G3</v>
      </c>
      <c r="N4" s="92"/>
      <c r="O4" s="92"/>
      <c r="P4" s="93"/>
      <c r="Q4" s="91" t="str">
        <f>Indice!D8</f>
        <v>2º Ciclo - AC</v>
      </c>
      <c r="R4" s="92"/>
      <c r="S4" s="92"/>
      <c r="T4" s="93"/>
      <c r="U4" s="91" t="str">
        <f>Indice!D9</f>
        <v>2º Ciclo - ACO</v>
      </c>
      <c r="V4" s="92"/>
      <c r="W4" s="92"/>
      <c r="X4" s="93"/>
      <c r="Y4" s="91" t="str">
        <f>Indice!D10</f>
        <v>3º Ciclo - AC</v>
      </c>
      <c r="Z4" s="92"/>
      <c r="AA4" s="92"/>
      <c r="AB4" s="93"/>
      <c r="AC4" s="91" t="str">
        <f>Indice!D11</f>
        <v>3º Ciclo - ACO</v>
      </c>
      <c r="AD4" s="92"/>
      <c r="AE4" s="92"/>
      <c r="AF4" s="93"/>
      <c r="AG4" s="91" t="str">
        <f>Indice!D12</f>
        <v>3º Ciclo - ESGN</v>
      </c>
      <c r="AH4" s="92"/>
      <c r="AI4" s="92"/>
      <c r="AJ4" s="93"/>
      <c r="AK4" s="91" t="str">
        <f>Indice!$D$13</f>
        <v>Secundário Geral</v>
      </c>
      <c r="AL4" s="92"/>
      <c r="AM4" s="92"/>
      <c r="AN4" s="93"/>
      <c r="AO4" s="91" t="str">
        <f>Indice!$D$14</f>
        <v>Secundário Profissional</v>
      </c>
      <c r="AP4" s="92"/>
      <c r="AQ4" s="92"/>
      <c r="AR4" s="93"/>
      <c r="AS4" s="11"/>
      <c r="AT4" s="11"/>
    </row>
    <row r="5" ht="24.0" customHeight="1">
      <c r="A5" s="11"/>
      <c r="B5" s="94"/>
      <c r="C5" s="94" t="s">
        <v>44</v>
      </c>
      <c r="D5" s="95" t="s">
        <v>45</v>
      </c>
      <c r="E5" s="96" t="s">
        <v>46</v>
      </c>
      <c r="F5" s="97" t="s">
        <v>47</v>
      </c>
      <c r="G5" s="98" t="s">
        <v>30</v>
      </c>
      <c r="H5" s="99" t="s">
        <v>48</v>
      </c>
      <c r="I5" s="96" t="s">
        <v>46</v>
      </c>
      <c r="J5" s="97" t="s">
        <v>47</v>
      </c>
      <c r="K5" s="98" t="s">
        <v>30</v>
      </c>
      <c r="L5" s="99" t="s">
        <v>48</v>
      </c>
      <c r="M5" s="96" t="s">
        <v>46</v>
      </c>
      <c r="N5" s="97" t="s">
        <v>47</v>
      </c>
      <c r="O5" s="98" t="s">
        <v>30</v>
      </c>
      <c r="P5" s="99" t="s">
        <v>48</v>
      </c>
      <c r="Q5" s="96" t="s">
        <v>46</v>
      </c>
      <c r="R5" s="97" t="s">
        <v>47</v>
      </c>
      <c r="S5" s="98" t="s">
        <v>30</v>
      </c>
      <c r="T5" s="99" t="s">
        <v>48</v>
      </c>
      <c r="U5" s="96" t="s">
        <v>46</v>
      </c>
      <c r="V5" s="97" t="s">
        <v>47</v>
      </c>
      <c r="W5" s="98" t="s">
        <v>30</v>
      </c>
      <c r="X5" s="99" t="s">
        <v>48</v>
      </c>
      <c r="Y5" s="96" t="s">
        <v>46</v>
      </c>
      <c r="Z5" s="97" t="s">
        <v>47</v>
      </c>
      <c r="AA5" s="98" t="s">
        <v>30</v>
      </c>
      <c r="AB5" s="99" t="s">
        <v>48</v>
      </c>
      <c r="AC5" s="96" t="s">
        <v>46</v>
      </c>
      <c r="AD5" s="97" t="s">
        <v>47</v>
      </c>
      <c r="AE5" s="98" t="s">
        <v>30</v>
      </c>
      <c r="AF5" s="99" t="s">
        <v>48</v>
      </c>
      <c r="AG5" s="96" t="s">
        <v>46</v>
      </c>
      <c r="AH5" s="97" t="s">
        <v>47</v>
      </c>
      <c r="AI5" s="98" t="s">
        <v>30</v>
      </c>
      <c r="AJ5" s="99" t="s">
        <v>48</v>
      </c>
      <c r="AK5" s="96" t="s">
        <v>46</v>
      </c>
      <c r="AL5" s="97" t="s">
        <v>47</v>
      </c>
      <c r="AM5" s="98" t="s">
        <v>30</v>
      </c>
      <c r="AN5" s="99" t="s">
        <v>48</v>
      </c>
      <c r="AO5" s="96" t="s">
        <v>46</v>
      </c>
      <c r="AP5" s="97" t="s">
        <v>47</v>
      </c>
      <c r="AQ5" s="98" t="s">
        <v>30</v>
      </c>
      <c r="AR5" s="99" t="s">
        <v>48</v>
      </c>
      <c r="AS5" s="11"/>
      <c r="AT5" s="11"/>
    </row>
    <row r="6" ht="14.25" customHeight="1">
      <c r="A6" s="11"/>
      <c r="B6" s="100" t="s">
        <v>49</v>
      </c>
      <c r="C6" s="101" t="s">
        <v>50</v>
      </c>
      <c r="D6" s="102">
        <f t="shared" ref="D6:D11" si="1">IF(SUM(H6,T6,AJ6,AN6,AR6)&gt;0,AVERAGE(E6:G6,Q6:S6,AG6:AI6,AK6:AM6,AO6:AQ6),"")</f>
        <v>2.61</v>
      </c>
      <c r="E6" s="103">
        <v>2.8</v>
      </c>
      <c r="F6" s="104">
        <v>2.7</v>
      </c>
      <c r="G6" s="105"/>
      <c r="H6" s="106">
        <f t="shared" ref="H6:H11" si="2">IF(SUM(E6:G6)&gt;0,AVERAGE(E6:G6),"")</f>
        <v>2.75</v>
      </c>
      <c r="I6" s="103">
        <v>1.7</v>
      </c>
      <c r="J6" s="104">
        <v>2.0</v>
      </c>
      <c r="K6" s="105"/>
      <c r="L6" s="106">
        <f t="shared" ref="L6:L11" si="3">IF(SUM(I6:K6)&gt;0,AVERAGE(I6:K6),"")</f>
        <v>1.85</v>
      </c>
      <c r="M6" s="103">
        <v>1.5</v>
      </c>
      <c r="N6" s="104">
        <v>3.3</v>
      </c>
      <c r="O6" s="105"/>
      <c r="P6" s="106">
        <f t="shared" ref="P6:P11" si="4">IF(SUM(M6:O6)&gt;0,AVERAGE(M6:O6),"")</f>
        <v>2.4</v>
      </c>
      <c r="Q6" s="107">
        <v>2.0</v>
      </c>
      <c r="R6" s="104">
        <v>3.0</v>
      </c>
      <c r="S6" s="105"/>
      <c r="T6" s="106">
        <f t="shared" ref="T6:T11" si="5">IF(SUM(Q6:S6)&gt;0,AVERAGE(Q6:S6),"")</f>
        <v>2.5</v>
      </c>
      <c r="U6" s="107">
        <v>1.7</v>
      </c>
      <c r="V6" s="104">
        <v>2.2</v>
      </c>
      <c r="W6" s="105"/>
      <c r="X6" s="106">
        <f t="shared" ref="X6:X11" si="6">IF(SUM(U6:W6)&gt;0,AVERAGE(U6:W6),"")</f>
        <v>1.95</v>
      </c>
      <c r="Y6" s="107">
        <v>2.0</v>
      </c>
      <c r="Z6" s="104">
        <v>2.6</v>
      </c>
      <c r="AA6" s="105"/>
      <c r="AB6" s="106">
        <f t="shared" ref="AB6:AB11" si="7">IF(SUM(Y6:AA6)&gt;0,AVERAGE(Y6:AA6),"")</f>
        <v>2.3</v>
      </c>
      <c r="AC6" s="107">
        <v>2.0</v>
      </c>
      <c r="AD6" s="104">
        <v>2.2</v>
      </c>
      <c r="AE6" s="105"/>
      <c r="AF6" s="106">
        <f t="shared" ref="AF6:AF11" si="8">IF(SUM(AC6:AE6)&gt;0,AVERAGE(AC6:AE6),"")</f>
        <v>2.1</v>
      </c>
      <c r="AG6" s="103">
        <v>3.0</v>
      </c>
      <c r="AH6" s="104">
        <v>2.7</v>
      </c>
      <c r="AI6" s="105"/>
      <c r="AJ6" s="106">
        <f t="shared" ref="AJ6:AJ11" si="9">IF(SUM(AG6:AI6)&gt;0,AVERAGE(AG6:AI6),"")</f>
        <v>2.85</v>
      </c>
      <c r="AK6" s="107">
        <v>2.5</v>
      </c>
      <c r="AL6" s="104">
        <v>2.8</v>
      </c>
      <c r="AM6" s="105"/>
      <c r="AN6" s="106">
        <f t="shared" ref="AN6:AN11" si="10">IF(SUM(AK6:AM6)&gt;0,AVERAGE(AK6:AM6),"")</f>
        <v>2.65</v>
      </c>
      <c r="AO6" s="103">
        <v>2.0</v>
      </c>
      <c r="AP6" s="104">
        <v>2.6</v>
      </c>
      <c r="AQ6" s="105"/>
      <c r="AR6" s="106">
        <f t="shared" ref="AR6:AR11" si="11">IF(SUM(AO6:AQ6)&gt;0,AVERAGE(AO6:AQ6),"")</f>
        <v>2.3</v>
      </c>
      <c r="AS6" s="11"/>
      <c r="AT6" s="11"/>
    </row>
    <row r="7" ht="14.25" customHeight="1">
      <c r="A7" s="11"/>
      <c r="B7" s="108" t="s">
        <v>51</v>
      </c>
      <c r="C7" s="109" t="s">
        <v>52</v>
      </c>
      <c r="D7" s="102">
        <f t="shared" si="1"/>
        <v>2.5</v>
      </c>
      <c r="E7" s="110">
        <v>2.3</v>
      </c>
      <c r="F7" s="111">
        <v>2.3</v>
      </c>
      <c r="G7" s="112"/>
      <c r="H7" s="106">
        <f t="shared" si="2"/>
        <v>2.3</v>
      </c>
      <c r="I7" s="110">
        <v>1.7</v>
      </c>
      <c r="J7" s="111">
        <v>2.0</v>
      </c>
      <c r="K7" s="112"/>
      <c r="L7" s="106">
        <f t="shared" si="3"/>
        <v>1.85</v>
      </c>
      <c r="M7" s="110">
        <v>2.5</v>
      </c>
      <c r="N7" s="111">
        <v>3.5</v>
      </c>
      <c r="O7" s="112"/>
      <c r="P7" s="106">
        <f t="shared" si="4"/>
        <v>3</v>
      </c>
      <c r="Q7" s="107">
        <v>1.5</v>
      </c>
      <c r="R7" s="104">
        <v>2.9</v>
      </c>
      <c r="S7" s="112"/>
      <c r="T7" s="106">
        <f t="shared" si="5"/>
        <v>2.2</v>
      </c>
      <c r="U7" s="107">
        <v>1.7</v>
      </c>
      <c r="V7" s="104">
        <v>2.4</v>
      </c>
      <c r="W7" s="112"/>
      <c r="X7" s="106">
        <f t="shared" si="6"/>
        <v>2.05</v>
      </c>
      <c r="Y7" s="107">
        <v>2.7</v>
      </c>
      <c r="Z7" s="104">
        <v>2.9</v>
      </c>
      <c r="AA7" s="112"/>
      <c r="AB7" s="106">
        <f t="shared" si="7"/>
        <v>2.8</v>
      </c>
      <c r="AC7" s="107">
        <v>2.5</v>
      </c>
      <c r="AD7" s="104">
        <v>2.6</v>
      </c>
      <c r="AE7" s="112"/>
      <c r="AF7" s="106">
        <f t="shared" si="8"/>
        <v>2.55</v>
      </c>
      <c r="AG7" s="103">
        <v>2.5</v>
      </c>
      <c r="AH7" s="104">
        <v>2.8</v>
      </c>
      <c r="AI7" s="112"/>
      <c r="AJ7" s="106">
        <f t="shared" si="9"/>
        <v>2.65</v>
      </c>
      <c r="AK7" s="107">
        <v>3.3</v>
      </c>
      <c r="AL7" s="104">
        <v>2.8</v>
      </c>
      <c r="AM7" s="112"/>
      <c r="AN7" s="106">
        <f t="shared" si="10"/>
        <v>3.05</v>
      </c>
      <c r="AO7" s="103">
        <v>2.0</v>
      </c>
      <c r="AP7" s="104">
        <v>2.6</v>
      </c>
      <c r="AQ7" s="112"/>
      <c r="AR7" s="106">
        <f t="shared" si="11"/>
        <v>2.3</v>
      </c>
      <c r="AS7" s="11"/>
      <c r="AT7" s="11"/>
    </row>
    <row r="8" ht="14.25" customHeight="1">
      <c r="A8" s="11"/>
      <c r="B8" s="108" t="s">
        <v>53</v>
      </c>
      <c r="C8" s="109" t="s">
        <v>54</v>
      </c>
      <c r="D8" s="102">
        <f t="shared" si="1"/>
        <v>2.61</v>
      </c>
      <c r="E8" s="113">
        <v>3.0</v>
      </c>
      <c r="F8" s="114">
        <v>3.0</v>
      </c>
      <c r="G8" s="112"/>
      <c r="H8" s="106">
        <f t="shared" si="2"/>
        <v>3</v>
      </c>
      <c r="I8" s="113">
        <v>1.7</v>
      </c>
      <c r="J8" s="114">
        <v>2.3</v>
      </c>
      <c r="K8" s="112"/>
      <c r="L8" s="106">
        <f t="shared" si="3"/>
        <v>2</v>
      </c>
      <c r="M8" s="113">
        <v>1.5</v>
      </c>
      <c r="N8" s="114">
        <v>2.8</v>
      </c>
      <c r="O8" s="112"/>
      <c r="P8" s="106">
        <f t="shared" si="4"/>
        <v>2.15</v>
      </c>
      <c r="Q8" s="115">
        <v>3.0</v>
      </c>
      <c r="R8" s="116">
        <v>2.8</v>
      </c>
      <c r="S8" s="112"/>
      <c r="T8" s="106">
        <f t="shared" si="5"/>
        <v>2.9</v>
      </c>
      <c r="U8" s="115">
        <v>1.7</v>
      </c>
      <c r="V8" s="116">
        <v>2.3</v>
      </c>
      <c r="W8" s="112"/>
      <c r="X8" s="106">
        <f t="shared" si="6"/>
        <v>2</v>
      </c>
      <c r="Y8" s="115">
        <v>2.7</v>
      </c>
      <c r="Z8" s="116">
        <v>2.6</v>
      </c>
      <c r="AA8" s="112"/>
      <c r="AB8" s="106">
        <f t="shared" si="7"/>
        <v>2.65</v>
      </c>
      <c r="AC8" s="115">
        <v>2.7</v>
      </c>
      <c r="AD8" s="116">
        <v>2.6</v>
      </c>
      <c r="AE8" s="112"/>
      <c r="AF8" s="106">
        <f t="shared" si="8"/>
        <v>2.65</v>
      </c>
      <c r="AG8" s="117">
        <v>2.0</v>
      </c>
      <c r="AH8" s="116">
        <v>2.3</v>
      </c>
      <c r="AI8" s="112"/>
      <c r="AJ8" s="106">
        <f t="shared" si="9"/>
        <v>2.15</v>
      </c>
      <c r="AK8" s="115">
        <v>2.5</v>
      </c>
      <c r="AL8" s="116">
        <v>2.6</v>
      </c>
      <c r="AM8" s="112"/>
      <c r="AN8" s="106">
        <f t="shared" si="10"/>
        <v>2.55</v>
      </c>
      <c r="AO8" s="103">
        <v>2.3</v>
      </c>
      <c r="AP8" s="104">
        <v>2.6</v>
      </c>
      <c r="AQ8" s="112"/>
      <c r="AR8" s="106">
        <f t="shared" si="11"/>
        <v>2.45</v>
      </c>
      <c r="AS8" s="11"/>
      <c r="AT8" s="11"/>
    </row>
    <row r="9" ht="14.25" customHeight="1">
      <c r="A9" s="11"/>
      <c r="B9" s="108" t="s">
        <v>55</v>
      </c>
      <c r="C9" s="109" t="s">
        <v>56</v>
      </c>
      <c r="D9" s="102">
        <f t="shared" si="1"/>
        <v>2.45</v>
      </c>
      <c r="E9" s="118"/>
      <c r="F9" s="112"/>
      <c r="G9" s="112"/>
      <c r="H9" s="119" t="str">
        <f t="shared" si="2"/>
        <v/>
      </c>
      <c r="I9" s="118"/>
      <c r="J9" s="112"/>
      <c r="K9" s="112"/>
      <c r="L9" s="119" t="str">
        <f t="shared" si="3"/>
        <v/>
      </c>
      <c r="M9" s="118"/>
      <c r="N9" s="112"/>
      <c r="O9" s="112"/>
      <c r="P9" s="119" t="str">
        <f t="shared" si="4"/>
        <v/>
      </c>
      <c r="Q9" s="120"/>
      <c r="R9" s="112"/>
      <c r="S9" s="112"/>
      <c r="T9" s="121" t="str">
        <f t="shared" si="5"/>
        <v/>
      </c>
      <c r="U9" s="120"/>
      <c r="V9" s="112"/>
      <c r="W9" s="112"/>
      <c r="X9" s="121" t="str">
        <f t="shared" si="6"/>
        <v/>
      </c>
      <c r="Y9" s="120"/>
      <c r="Z9" s="112"/>
      <c r="AA9" s="112"/>
      <c r="AB9" s="121" t="str">
        <f t="shared" si="7"/>
        <v/>
      </c>
      <c r="AC9" s="120"/>
      <c r="AD9" s="112"/>
      <c r="AE9" s="112"/>
      <c r="AF9" s="121" t="str">
        <f t="shared" si="8"/>
        <v/>
      </c>
      <c r="AG9" s="118"/>
      <c r="AH9" s="112"/>
      <c r="AI9" s="112"/>
      <c r="AJ9" s="119" t="str">
        <f t="shared" si="9"/>
        <v/>
      </c>
      <c r="AK9" s="120"/>
      <c r="AL9" s="112"/>
      <c r="AM9" s="112"/>
      <c r="AN9" s="119" t="str">
        <f t="shared" si="10"/>
        <v/>
      </c>
      <c r="AO9" s="103">
        <v>2.5</v>
      </c>
      <c r="AP9" s="104">
        <v>2.4</v>
      </c>
      <c r="AQ9" s="112"/>
      <c r="AR9" s="106">
        <f t="shared" si="11"/>
        <v>2.45</v>
      </c>
      <c r="AS9" s="11"/>
      <c r="AT9" s="11"/>
    </row>
    <row r="10" ht="14.25" customHeight="1">
      <c r="A10" s="11"/>
      <c r="B10" s="108" t="s">
        <v>57</v>
      </c>
      <c r="C10" s="109" t="s">
        <v>58</v>
      </c>
      <c r="D10" s="102" t="str">
        <f t="shared" si="1"/>
        <v/>
      </c>
      <c r="E10" s="122"/>
      <c r="F10" s="123"/>
      <c r="G10" s="112"/>
      <c r="H10" s="106" t="str">
        <f t="shared" si="2"/>
        <v/>
      </c>
      <c r="I10" s="122"/>
      <c r="J10" s="123"/>
      <c r="K10" s="112"/>
      <c r="L10" s="106" t="str">
        <f t="shared" si="3"/>
        <v/>
      </c>
      <c r="M10" s="122"/>
      <c r="N10" s="123"/>
      <c r="O10" s="112"/>
      <c r="P10" s="106" t="str">
        <f t="shared" si="4"/>
        <v/>
      </c>
      <c r="Q10" s="124"/>
      <c r="R10" s="123"/>
      <c r="S10" s="112"/>
      <c r="T10" s="106" t="str">
        <f t="shared" si="5"/>
        <v/>
      </c>
      <c r="U10" s="124"/>
      <c r="V10" s="123"/>
      <c r="W10" s="112"/>
      <c r="X10" s="106" t="str">
        <f t="shared" si="6"/>
        <v/>
      </c>
      <c r="Y10" s="124"/>
      <c r="Z10" s="123"/>
      <c r="AA10" s="112"/>
      <c r="AB10" s="106" t="str">
        <f t="shared" si="7"/>
        <v/>
      </c>
      <c r="AC10" s="124"/>
      <c r="AD10" s="123"/>
      <c r="AE10" s="112"/>
      <c r="AF10" s="106" t="str">
        <f t="shared" si="8"/>
        <v/>
      </c>
      <c r="AG10" s="122"/>
      <c r="AH10" s="123"/>
      <c r="AI10" s="112"/>
      <c r="AJ10" s="106" t="str">
        <f t="shared" si="9"/>
        <v/>
      </c>
      <c r="AK10" s="124"/>
      <c r="AL10" s="123"/>
      <c r="AM10" s="112"/>
      <c r="AN10" s="106" t="str">
        <f t="shared" si="10"/>
        <v/>
      </c>
      <c r="AO10" s="122"/>
      <c r="AP10" s="123"/>
      <c r="AQ10" s="112"/>
      <c r="AR10" s="106" t="str">
        <f t="shared" si="11"/>
        <v/>
      </c>
      <c r="AS10" s="11"/>
      <c r="AT10" s="11"/>
    </row>
    <row r="11" ht="14.25" customHeight="1">
      <c r="A11" s="11"/>
      <c r="B11" s="108" t="s">
        <v>59</v>
      </c>
      <c r="C11" s="109" t="s">
        <v>60</v>
      </c>
      <c r="D11" s="102" t="str">
        <f t="shared" si="1"/>
        <v/>
      </c>
      <c r="E11" s="125"/>
      <c r="F11" s="126"/>
      <c r="G11" s="127"/>
      <c r="H11" s="128" t="str">
        <f t="shared" si="2"/>
        <v/>
      </c>
      <c r="I11" s="125"/>
      <c r="J11" s="126"/>
      <c r="K11" s="127"/>
      <c r="L11" s="128" t="str">
        <f t="shared" si="3"/>
        <v/>
      </c>
      <c r="M11" s="125"/>
      <c r="N11" s="126"/>
      <c r="O11" s="127"/>
      <c r="P11" s="128" t="str">
        <f t="shared" si="4"/>
        <v/>
      </c>
      <c r="Q11" s="129"/>
      <c r="R11" s="130"/>
      <c r="S11" s="127"/>
      <c r="T11" s="128" t="str">
        <f t="shared" si="5"/>
        <v/>
      </c>
      <c r="U11" s="129"/>
      <c r="V11" s="130"/>
      <c r="W11" s="127"/>
      <c r="X11" s="128" t="str">
        <f t="shared" si="6"/>
        <v/>
      </c>
      <c r="Y11" s="129"/>
      <c r="Z11" s="130"/>
      <c r="AA11" s="127"/>
      <c r="AB11" s="128" t="str">
        <f t="shared" si="7"/>
        <v/>
      </c>
      <c r="AC11" s="129"/>
      <c r="AD11" s="130"/>
      <c r="AE11" s="127"/>
      <c r="AF11" s="128" t="str">
        <f t="shared" si="8"/>
        <v/>
      </c>
      <c r="AG11" s="131"/>
      <c r="AH11" s="130"/>
      <c r="AI11" s="127"/>
      <c r="AJ11" s="128" t="str">
        <f t="shared" si="9"/>
        <v/>
      </c>
      <c r="AK11" s="129"/>
      <c r="AL11" s="130"/>
      <c r="AM11" s="127"/>
      <c r="AN11" s="128" t="str">
        <f t="shared" si="10"/>
        <v/>
      </c>
      <c r="AO11" s="131"/>
      <c r="AP11" s="130"/>
      <c r="AQ11" s="127"/>
      <c r="AR11" s="128" t="str">
        <f t="shared" si="11"/>
        <v/>
      </c>
      <c r="AS11" s="11"/>
      <c r="AT11" s="11"/>
    </row>
    <row r="12" ht="14.25" customHeight="1">
      <c r="A12" s="11"/>
      <c r="B12" s="132" t="s">
        <v>48</v>
      </c>
      <c r="C12" s="133"/>
      <c r="D12" s="134">
        <f>IF(SUM(E6:F11,Q6:R11,AG6:AH11,AK6:AL11,AO6:AP11)&gt;0,AVERAGE(E6:F11,Q6:R11,AG6:AH11,AK6:AL11,AO6:AP11),"")</f>
        <v>2.565625</v>
      </c>
      <c r="E12" s="135">
        <f t="shared" ref="E12:F12" si="12">IF(SUM(E6:E11),AVERAGE(E6:E11),"")</f>
        <v>2.7</v>
      </c>
      <c r="F12" s="136">
        <f t="shared" si="12"/>
        <v>2.666666667</v>
      </c>
      <c r="G12" s="137"/>
      <c r="H12" s="138">
        <f>IF(SUM(E6:G11),AVERAGE(E6:G11),"")</f>
        <v>2.683333333</v>
      </c>
      <c r="I12" s="135">
        <f t="shared" ref="I12:J12" si="13">IF(SUM(I6:I11),AVERAGE(I6:I11),"")</f>
        <v>1.7</v>
      </c>
      <c r="J12" s="136">
        <f t="shared" si="13"/>
        <v>2.1</v>
      </c>
      <c r="K12" s="137"/>
      <c r="L12" s="138">
        <f>IF(SUM(I6:K11),AVERAGE(I6:K11),"")</f>
        <v>1.9</v>
      </c>
      <c r="M12" s="135">
        <f t="shared" ref="M12:N12" si="14">IF(SUM(M6:M11),AVERAGE(M6:M11),"")</f>
        <v>1.833333333</v>
      </c>
      <c r="N12" s="136">
        <f t="shared" si="14"/>
        <v>3.2</v>
      </c>
      <c r="O12" s="137"/>
      <c r="P12" s="138">
        <f>IF(SUM(M6:O11),AVERAGE(M6:O11),"")</f>
        <v>2.516666667</v>
      </c>
      <c r="Q12" s="135">
        <f t="shared" ref="Q12:R12" si="15">IF(SUM(Q6:Q11),AVERAGE(Q6:Q11),"")</f>
        <v>2.166666667</v>
      </c>
      <c r="R12" s="136">
        <f t="shared" si="15"/>
        <v>2.9</v>
      </c>
      <c r="S12" s="137"/>
      <c r="T12" s="138">
        <f>IF(SUM(Q6:S11),AVERAGE(Q6:S11),"")</f>
        <v>2.533333333</v>
      </c>
      <c r="U12" s="135">
        <f t="shared" ref="U12:V12" si="16">IF(SUM(U6:U11),AVERAGE(U6:U11),"")</f>
        <v>1.7</v>
      </c>
      <c r="V12" s="136">
        <f t="shared" si="16"/>
        <v>2.3</v>
      </c>
      <c r="W12" s="137"/>
      <c r="X12" s="138">
        <f>IF(SUM(U6:W11),AVERAGE(U6:W11),"")</f>
        <v>2</v>
      </c>
      <c r="Y12" s="135">
        <f t="shared" ref="Y12:Z12" si="17">IF(SUM(Y6:Y11),AVERAGE(Y6:Y11),"")</f>
        <v>2.466666667</v>
      </c>
      <c r="Z12" s="136">
        <f t="shared" si="17"/>
        <v>2.7</v>
      </c>
      <c r="AA12" s="137"/>
      <c r="AB12" s="138">
        <f>IF(SUM(Y6:AA11),AVERAGE(Y6:AA11),"")</f>
        <v>2.583333333</v>
      </c>
      <c r="AC12" s="135">
        <f t="shared" ref="AC12:AD12" si="18">IF(SUM(AC6:AC11),AVERAGE(AC6:AC11),"")</f>
        <v>2.4</v>
      </c>
      <c r="AD12" s="136">
        <f t="shared" si="18"/>
        <v>2.466666667</v>
      </c>
      <c r="AE12" s="137"/>
      <c r="AF12" s="138">
        <f>IF(SUM(AC6:AE11),AVERAGE(AC6:AE11),"")</f>
        <v>2.433333333</v>
      </c>
      <c r="AG12" s="139">
        <f t="shared" ref="AG12:AH12" si="19">IF(SUM(AG6:AG11),AVERAGE(AG6:AG11),"")</f>
        <v>2.5</v>
      </c>
      <c r="AH12" s="136">
        <f t="shared" si="19"/>
        <v>2.6</v>
      </c>
      <c r="AI12" s="137"/>
      <c r="AJ12" s="138">
        <f>IF(SUM(AG6:AI11),AVERAGE(AG6:AI11),"")</f>
        <v>2.55</v>
      </c>
      <c r="AK12" s="135">
        <f t="shared" ref="AK12:AL12" si="20">IF(SUM(AK6:AK11),AVERAGE(AK6:AK11),"")</f>
        <v>2.766666667</v>
      </c>
      <c r="AL12" s="136">
        <f t="shared" si="20"/>
        <v>2.733333333</v>
      </c>
      <c r="AM12" s="137"/>
      <c r="AN12" s="138">
        <f>IF(SUM(AK6:AM11),AVERAGE(AK6:AM11),"")</f>
        <v>2.75</v>
      </c>
      <c r="AO12" s="139">
        <f t="shared" ref="AO12:AP12" si="21">IF(SUM(AO6:AO11),AVERAGE(AO6:AO11),"")</f>
        <v>2.2</v>
      </c>
      <c r="AP12" s="136">
        <f t="shared" si="21"/>
        <v>2.55</v>
      </c>
      <c r="AQ12" s="137"/>
      <c r="AR12" s="138">
        <f>IF(SUM(AO6:AQ11),AVERAGE(AO6:AQ11),"")</f>
        <v>2.375</v>
      </c>
      <c r="AS12" s="11"/>
      <c r="AT12" s="11"/>
    </row>
    <row r="13" ht="8.25" customHeight="1">
      <c r="A13" s="11"/>
      <c r="B13" s="140"/>
      <c r="C13" s="141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1"/>
      <c r="AT13" s="11"/>
    </row>
    <row r="14" ht="27.75" customHeight="1">
      <c r="A14" s="11"/>
      <c r="B14" s="94"/>
      <c r="C14" s="94" t="s">
        <v>61</v>
      </c>
      <c r="D14" s="95" t="s">
        <v>45</v>
      </c>
      <c r="E14" s="96" t="s">
        <v>46</v>
      </c>
      <c r="F14" s="97" t="s">
        <v>47</v>
      </c>
      <c r="G14" s="98" t="s">
        <v>30</v>
      </c>
      <c r="H14" s="99" t="s">
        <v>48</v>
      </c>
      <c r="I14" s="96" t="s">
        <v>46</v>
      </c>
      <c r="J14" s="97" t="s">
        <v>47</v>
      </c>
      <c r="K14" s="98" t="s">
        <v>30</v>
      </c>
      <c r="L14" s="99" t="s">
        <v>48</v>
      </c>
      <c r="M14" s="96" t="s">
        <v>46</v>
      </c>
      <c r="N14" s="97" t="s">
        <v>47</v>
      </c>
      <c r="O14" s="98" t="s">
        <v>30</v>
      </c>
      <c r="P14" s="99" t="s">
        <v>48</v>
      </c>
      <c r="Q14" s="96" t="s">
        <v>46</v>
      </c>
      <c r="R14" s="97" t="s">
        <v>47</v>
      </c>
      <c r="S14" s="98" t="s">
        <v>30</v>
      </c>
      <c r="T14" s="99" t="s">
        <v>48</v>
      </c>
      <c r="U14" s="96" t="s">
        <v>46</v>
      </c>
      <c r="V14" s="97" t="s">
        <v>47</v>
      </c>
      <c r="W14" s="98" t="s">
        <v>30</v>
      </c>
      <c r="X14" s="99" t="s">
        <v>48</v>
      </c>
      <c r="Y14" s="96" t="s">
        <v>46</v>
      </c>
      <c r="Z14" s="97" t="s">
        <v>47</v>
      </c>
      <c r="AA14" s="98" t="s">
        <v>30</v>
      </c>
      <c r="AB14" s="99" t="s">
        <v>48</v>
      </c>
      <c r="AC14" s="96" t="s">
        <v>46</v>
      </c>
      <c r="AD14" s="97" t="s">
        <v>47</v>
      </c>
      <c r="AE14" s="98" t="s">
        <v>30</v>
      </c>
      <c r="AF14" s="99" t="s">
        <v>48</v>
      </c>
      <c r="AG14" s="96" t="s">
        <v>46</v>
      </c>
      <c r="AH14" s="97" t="s">
        <v>47</v>
      </c>
      <c r="AI14" s="98" t="s">
        <v>30</v>
      </c>
      <c r="AJ14" s="99" t="s">
        <v>48</v>
      </c>
      <c r="AK14" s="96" t="s">
        <v>46</v>
      </c>
      <c r="AL14" s="97" t="s">
        <v>47</v>
      </c>
      <c r="AM14" s="98" t="s">
        <v>30</v>
      </c>
      <c r="AN14" s="99" t="s">
        <v>48</v>
      </c>
      <c r="AO14" s="96" t="s">
        <v>46</v>
      </c>
      <c r="AP14" s="97" t="s">
        <v>47</v>
      </c>
      <c r="AQ14" s="98" t="s">
        <v>30</v>
      </c>
      <c r="AR14" s="99" t="s">
        <v>48</v>
      </c>
      <c r="AS14" s="11"/>
      <c r="AT14" s="11"/>
    </row>
    <row r="15" ht="14.25" customHeight="1">
      <c r="A15" s="11"/>
      <c r="B15" s="108" t="s">
        <v>62</v>
      </c>
      <c r="C15" s="109" t="s">
        <v>63</v>
      </c>
      <c r="D15" s="102">
        <f t="shared" ref="D15:D18" si="22">IF(SUM(H15,T15,AJ15,AN15,AR15)&gt;0,AVERAGE(E15:G15,Q15:S15,AG15:AI15,AK15:AM15,AO15:AQ15),"")</f>
        <v>2.79</v>
      </c>
      <c r="E15" s="110">
        <v>3.0</v>
      </c>
      <c r="F15" s="144">
        <v>2.7</v>
      </c>
      <c r="G15" s="145"/>
      <c r="H15" s="106">
        <f t="shared" ref="H15:H18" si="23">IF(SUM(E15:G15)&gt;0,AVERAGE(E15:G15),"")</f>
        <v>2.85</v>
      </c>
      <c r="I15" s="110">
        <v>2.5</v>
      </c>
      <c r="J15" s="144">
        <v>2.3</v>
      </c>
      <c r="K15" s="145"/>
      <c r="L15" s="106">
        <f t="shared" ref="L15:L18" si="24">IF(SUM(I15:K15)&gt;0,AVERAGE(I15:K15),"")</f>
        <v>2.4</v>
      </c>
      <c r="M15" s="110">
        <v>3.0</v>
      </c>
      <c r="N15" s="144">
        <v>3.3</v>
      </c>
      <c r="O15" s="145"/>
      <c r="P15" s="106">
        <f t="shared" ref="P15:P18" si="25">IF(SUM(M15:O15)&gt;0,AVERAGE(M15:O15),"")</f>
        <v>3.15</v>
      </c>
      <c r="Q15" s="103">
        <v>2.5</v>
      </c>
      <c r="R15" s="146">
        <v>2.3</v>
      </c>
      <c r="S15" s="145"/>
      <c r="T15" s="106">
        <f t="shared" ref="T15:T18" si="26">IF(SUM(Q15:S15)&gt;0,AVERAGE(Q15:S15),"")</f>
        <v>2.4</v>
      </c>
      <c r="U15" s="103">
        <v>2.0</v>
      </c>
      <c r="V15" s="146">
        <v>2.0</v>
      </c>
      <c r="W15" s="145"/>
      <c r="X15" s="106">
        <f t="shared" ref="X15:X18" si="27">IF(SUM(U15:W15)&gt;0,AVERAGE(U15:W15),"")</f>
        <v>2</v>
      </c>
      <c r="Y15" s="103">
        <v>2.0</v>
      </c>
      <c r="Z15" s="146">
        <v>2.8</v>
      </c>
      <c r="AA15" s="145"/>
      <c r="AB15" s="106">
        <f t="shared" ref="AB15:AB18" si="28">IF(SUM(Y15:AA15)&gt;0,AVERAGE(Y15:AA15),"")</f>
        <v>2.4</v>
      </c>
      <c r="AC15" s="103">
        <v>2.7</v>
      </c>
      <c r="AD15" s="146">
        <v>2.5</v>
      </c>
      <c r="AE15" s="145"/>
      <c r="AF15" s="106">
        <f t="shared" ref="AF15:AF18" si="29">IF(SUM(AC15:AE15)&gt;0,AVERAGE(AC15:AE15),"")</f>
        <v>2.6</v>
      </c>
      <c r="AG15" s="103">
        <v>3.0</v>
      </c>
      <c r="AH15" s="146">
        <v>2.5</v>
      </c>
      <c r="AI15" s="145"/>
      <c r="AJ15" s="106">
        <f t="shared" ref="AJ15:AJ18" si="30">IF(SUM(AG15:AI15)&gt;0,AVERAGE(AG15:AI15),"")</f>
        <v>2.75</v>
      </c>
      <c r="AK15" s="103">
        <v>2.5</v>
      </c>
      <c r="AL15" s="146">
        <v>2.8</v>
      </c>
      <c r="AM15" s="145"/>
      <c r="AN15" s="106">
        <f t="shared" ref="AN15:AN18" si="31">IF(SUM(AK15:AM15)&gt;0,AVERAGE(AK15:AM15),"")</f>
        <v>2.65</v>
      </c>
      <c r="AO15" s="103">
        <v>3.5</v>
      </c>
      <c r="AP15" s="146">
        <v>3.1</v>
      </c>
      <c r="AQ15" s="145"/>
      <c r="AR15" s="106">
        <f t="shared" ref="AR15:AR18" si="32">IF(SUM(AO15:AQ15)&gt;0,AVERAGE(AO15:AQ15),"")</f>
        <v>3.3</v>
      </c>
      <c r="AS15" s="11"/>
      <c r="AT15" s="11"/>
    </row>
    <row r="16" ht="14.25" customHeight="1">
      <c r="A16" s="11"/>
      <c r="B16" s="108" t="s">
        <v>64</v>
      </c>
      <c r="C16" s="109" t="s">
        <v>65</v>
      </c>
      <c r="D16" s="102">
        <f t="shared" si="22"/>
        <v>2.88</v>
      </c>
      <c r="E16" s="110">
        <v>2.8</v>
      </c>
      <c r="F16" s="144">
        <v>3.0</v>
      </c>
      <c r="G16" s="144">
        <v>3.4</v>
      </c>
      <c r="H16" s="106">
        <f t="shared" si="23"/>
        <v>3.066666667</v>
      </c>
      <c r="I16" s="110">
        <v>2.0</v>
      </c>
      <c r="J16" s="144">
        <v>2.7</v>
      </c>
      <c r="K16" s="144">
        <v>3.6</v>
      </c>
      <c r="L16" s="106">
        <f t="shared" si="24"/>
        <v>2.766666667</v>
      </c>
      <c r="M16" s="110">
        <v>2.5</v>
      </c>
      <c r="N16" s="144">
        <v>3.3</v>
      </c>
      <c r="O16" s="144">
        <v>1.9</v>
      </c>
      <c r="P16" s="106">
        <f t="shared" si="25"/>
        <v>2.566666667</v>
      </c>
      <c r="Q16" s="103">
        <v>2.5</v>
      </c>
      <c r="R16" s="146">
        <v>2.7</v>
      </c>
      <c r="S16" s="144">
        <v>3.8</v>
      </c>
      <c r="T16" s="106">
        <f t="shared" si="26"/>
        <v>3</v>
      </c>
      <c r="U16" s="103">
        <v>2.3</v>
      </c>
      <c r="V16" s="146">
        <v>2.5</v>
      </c>
      <c r="W16" s="144">
        <v>3.4</v>
      </c>
      <c r="X16" s="106">
        <f t="shared" si="27"/>
        <v>2.733333333</v>
      </c>
      <c r="Y16" s="103">
        <v>2.7</v>
      </c>
      <c r="Z16" s="146">
        <v>2.8</v>
      </c>
      <c r="AA16" s="144">
        <v>3.2</v>
      </c>
      <c r="AB16" s="106">
        <f t="shared" si="28"/>
        <v>2.9</v>
      </c>
      <c r="AC16" s="103">
        <v>2.3</v>
      </c>
      <c r="AD16" s="146">
        <v>2.6</v>
      </c>
      <c r="AE16" s="144">
        <v>3.2</v>
      </c>
      <c r="AF16" s="106">
        <f t="shared" si="29"/>
        <v>2.7</v>
      </c>
      <c r="AG16" s="103">
        <v>2.5</v>
      </c>
      <c r="AH16" s="146">
        <v>2.6</v>
      </c>
      <c r="AI16" s="144">
        <v>3.3</v>
      </c>
      <c r="AJ16" s="106">
        <f t="shared" si="30"/>
        <v>2.8</v>
      </c>
      <c r="AK16" s="103">
        <v>2.5</v>
      </c>
      <c r="AL16" s="146">
        <v>2.8</v>
      </c>
      <c r="AM16" s="144">
        <v>3.1</v>
      </c>
      <c r="AN16" s="106">
        <f t="shared" si="31"/>
        <v>2.8</v>
      </c>
      <c r="AO16" s="103">
        <v>2.0</v>
      </c>
      <c r="AP16" s="146">
        <v>3.0</v>
      </c>
      <c r="AQ16" s="144">
        <v>3.2</v>
      </c>
      <c r="AR16" s="106">
        <f t="shared" si="32"/>
        <v>2.733333333</v>
      </c>
      <c r="AS16" s="11"/>
      <c r="AT16" s="11"/>
    </row>
    <row r="17" ht="14.25" customHeight="1">
      <c r="A17" s="11"/>
      <c r="B17" s="108" t="s">
        <v>66</v>
      </c>
      <c r="C17" s="109" t="s">
        <v>67</v>
      </c>
      <c r="D17" s="102">
        <f t="shared" si="22"/>
        <v>2.81</v>
      </c>
      <c r="E17" s="110">
        <v>2.3</v>
      </c>
      <c r="F17" s="144">
        <v>2.3</v>
      </c>
      <c r="G17" s="112"/>
      <c r="H17" s="106">
        <f t="shared" si="23"/>
        <v>2.3</v>
      </c>
      <c r="I17" s="110">
        <v>3.0</v>
      </c>
      <c r="J17" s="144">
        <v>2.3</v>
      </c>
      <c r="K17" s="112"/>
      <c r="L17" s="106">
        <f t="shared" si="24"/>
        <v>2.65</v>
      </c>
      <c r="M17" s="110">
        <v>2.0</v>
      </c>
      <c r="N17" s="144">
        <v>3.0</v>
      </c>
      <c r="O17" s="112"/>
      <c r="P17" s="106">
        <f t="shared" si="25"/>
        <v>2.5</v>
      </c>
      <c r="Q17" s="103">
        <v>3.5</v>
      </c>
      <c r="R17" s="146">
        <v>3.3</v>
      </c>
      <c r="S17" s="112"/>
      <c r="T17" s="106">
        <f t="shared" si="26"/>
        <v>3.4</v>
      </c>
      <c r="U17" s="103">
        <v>3.0</v>
      </c>
      <c r="V17" s="146">
        <v>2.7</v>
      </c>
      <c r="W17" s="112"/>
      <c r="X17" s="106">
        <f t="shared" si="27"/>
        <v>2.85</v>
      </c>
      <c r="Y17" s="103">
        <v>2.7</v>
      </c>
      <c r="Z17" s="146">
        <v>2.7</v>
      </c>
      <c r="AA17" s="112"/>
      <c r="AB17" s="106">
        <f t="shared" si="28"/>
        <v>2.7</v>
      </c>
      <c r="AC17" s="103">
        <v>3.0</v>
      </c>
      <c r="AD17" s="146">
        <v>2.8</v>
      </c>
      <c r="AE17" s="112"/>
      <c r="AF17" s="106">
        <f t="shared" si="29"/>
        <v>2.9</v>
      </c>
      <c r="AG17" s="103">
        <v>3.0</v>
      </c>
      <c r="AH17" s="146">
        <v>2.6</v>
      </c>
      <c r="AI17" s="112"/>
      <c r="AJ17" s="106">
        <f t="shared" si="30"/>
        <v>2.8</v>
      </c>
      <c r="AK17" s="103">
        <v>3.3</v>
      </c>
      <c r="AL17" s="146">
        <v>3.0</v>
      </c>
      <c r="AM17" s="112"/>
      <c r="AN17" s="106">
        <f t="shared" si="31"/>
        <v>3.15</v>
      </c>
      <c r="AO17" s="103">
        <v>2.0</v>
      </c>
      <c r="AP17" s="146">
        <v>2.8</v>
      </c>
      <c r="AQ17" s="112"/>
      <c r="AR17" s="106">
        <f t="shared" si="32"/>
        <v>2.4</v>
      </c>
      <c r="AS17" s="11"/>
      <c r="AT17" s="11"/>
    </row>
    <row r="18" ht="14.25" customHeight="1">
      <c r="A18" s="11"/>
      <c r="B18" s="108" t="s">
        <v>68</v>
      </c>
      <c r="C18" s="109" t="s">
        <v>69</v>
      </c>
      <c r="D18" s="102" t="str">
        <f t="shared" si="22"/>
        <v/>
      </c>
      <c r="E18" s="147"/>
      <c r="F18" s="148"/>
      <c r="G18" s="145"/>
      <c r="H18" s="106" t="str">
        <f t="shared" si="23"/>
        <v/>
      </c>
      <c r="I18" s="147"/>
      <c r="J18" s="148"/>
      <c r="K18" s="145"/>
      <c r="L18" s="106" t="str">
        <f t="shared" si="24"/>
        <v/>
      </c>
      <c r="M18" s="147"/>
      <c r="N18" s="148"/>
      <c r="O18" s="145"/>
      <c r="P18" s="106" t="str">
        <f t="shared" si="25"/>
        <v/>
      </c>
      <c r="Q18" s="122"/>
      <c r="R18" s="149"/>
      <c r="S18" s="145"/>
      <c r="T18" s="106" t="str">
        <f t="shared" si="26"/>
        <v/>
      </c>
      <c r="U18" s="122"/>
      <c r="V18" s="149"/>
      <c r="W18" s="145"/>
      <c r="X18" s="106" t="str">
        <f t="shared" si="27"/>
        <v/>
      </c>
      <c r="Y18" s="122"/>
      <c r="Z18" s="149"/>
      <c r="AA18" s="145"/>
      <c r="AB18" s="106" t="str">
        <f t="shared" si="28"/>
        <v/>
      </c>
      <c r="AC18" s="122"/>
      <c r="AD18" s="149"/>
      <c r="AE18" s="145"/>
      <c r="AF18" s="106" t="str">
        <f t="shared" si="29"/>
        <v/>
      </c>
      <c r="AG18" s="122"/>
      <c r="AH18" s="149"/>
      <c r="AI18" s="145"/>
      <c r="AJ18" s="106" t="str">
        <f t="shared" si="30"/>
        <v/>
      </c>
      <c r="AK18" s="122"/>
      <c r="AL18" s="149"/>
      <c r="AM18" s="145"/>
      <c r="AN18" s="106" t="str">
        <f t="shared" si="31"/>
        <v/>
      </c>
      <c r="AO18" s="122"/>
      <c r="AP18" s="149"/>
      <c r="AQ18" s="145"/>
      <c r="AR18" s="106" t="str">
        <f t="shared" si="32"/>
        <v/>
      </c>
      <c r="AS18" s="11"/>
      <c r="AT18" s="11"/>
    </row>
    <row r="19" ht="14.25" customHeight="1">
      <c r="A19" s="11"/>
      <c r="B19" s="132" t="s">
        <v>48</v>
      </c>
      <c r="C19" s="133"/>
      <c r="D19" s="134">
        <f>IF(SUM(E15:F18,Q15:R18,AG15:AH18,AK15:AL18,AO15:AP18)&gt;0,AVERAGE(E15:F18,Q15:R18,AG15:AH18,AK15:AL18,AO15:AP18),"")</f>
        <v>2.746666667</v>
      </c>
      <c r="E19" s="135">
        <f t="shared" ref="E19:G19" si="33">IF(SUM(E15:E18),AVERAGE(E15:E18),"")</f>
        <v>2.7</v>
      </c>
      <c r="F19" s="136">
        <f t="shared" si="33"/>
        <v>2.666666667</v>
      </c>
      <c r="G19" s="136">
        <f t="shared" si="33"/>
        <v>3.4</v>
      </c>
      <c r="H19" s="138">
        <f>IF(SUM(E15:G18),AVERAGE(E15:G18),"")</f>
        <v>2.785714286</v>
      </c>
      <c r="I19" s="135">
        <f t="shared" ref="I19:K19" si="34">IF(SUM(I15:I18),AVERAGE(I15:I18),"")</f>
        <v>2.5</v>
      </c>
      <c r="J19" s="136">
        <f t="shared" si="34"/>
        <v>2.433333333</v>
      </c>
      <c r="K19" s="136">
        <f t="shared" si="34"/>
        <v>3.6</v>
      </c>
      <c r="L19" s="138">
        <f>IF(SUM(I15:K18),AVERAGE(I15:K18),"")</f>
        <v>2.628571429</v>
      </c>
      <c r="M19" s="135"/>
      <c r="N19" s="136"/>
      <c r="O19" s="136"/>
      <c r="P19" s="138">
        <f>IF(SUM(M15:O18),AVERAGE(M15:O18),"")</f>
        <v>2.714285714</v>
      </c>
      <c r="Q19" s="135">
        <f t="shared" ref="Q19:S19" si="35">IF(SUM(Q15:Q18),AVERAGE(Q15:Q18),"")</f>
        <v>2.833333333</v>
      </c>
      <c r="R19" s="136">
        <f t="shared" si="35"/>
        <v>2.766666667</v>
      </c>
      <c r="S19" s="136">
        <f t="shared" si="35"/>
        <v>3.8</v>
      </c>
      <c r="T19" s="138">
        <f>IF(SUM(Q15:S18),AVERAGE(Q15:S18),"")</f>
        <v>2.942857143</v>
      </c>
      <c r="U19" s="135">
        <f t="shared" ref="U19:W19" si="36">IF(SUM(U15:U18),AVERAGE(U15:U18),"")</f>
        <v>2.433333333</v>
      </c>
      <c r="V19" s="136">
        <f t="shared" si="36"/>
        <v>2.4</v>
      </c>
      <c r="W19" s="136">
        <f t="shared" si="36"/>
        <v>3.4</v>
      </c>
      <c r="X19" s="138">
        <f>IF(SUM(U15:W18),AVERAGE(U15:W18),"")</f>
        <v>2.557142857</v>
      </c>
      <c r="Y19" s="135">
        <f t="shared" ref="Y19:AA19" si="37">IF(SUM(Y15:Y18),AVERAGE(Y15:Y18),"")</f>
        <v>2.466666667</v>
      </c>
      <c r="Z19" s="136">
        <f t="shared" si="37"/>
        <v>2.766666667</v>
      </c>
      <c r="AA19" s="136">
        <f t="shared" si="37"/>
        <v>3.2</v>
      </c>
      <c r="AB19" s="138">
        <f>IF(SUM(Y15:AA18),AVERAGE(Y15:AA18),"")</f>
        <v>2.7</v>
      </c>
      <c r="AC19" s="135">
        <f t="shared" ref="AC19:AE19" si="38">IF(SUM(AC15:AC18),AVERAGE(AC15:AC18),"")</f>
        <v>2.666666667</v>
      </c>
      <c r="AD19" s="136">
        <f t="shared" si="38"/>
        <v>2.633333333</v>
      </c>
      <c r="AE19" s="136">
        <f t="shared" si="38"/>
        <v>3.2</v>
      </c>
      <c r="AF19" s="138">
        <f>IF(SUM(AC15:AE18),AVERAGE(AC15:AE18),"")</f>
        <v>2.728571429</v>
      </c>
      <c r="AG19" s="139">
        <f t="shared" ref="AG19:AI19" si="39">IF(SUM(AG15:AG18),AVERAGE(AG15:AG18),"")</f>
        <v>2.833333333</v>
      </c>
      <c r="AH19" s="136">
        <f t="shared" si="39"/>
        <v>2.566666667</v>
      </c>
      <c r="AI19" s="136">
        <f t="shared" si="39"/>
        <v>3.3</v>
      </c>
      <c r="AJ19" s="138">
        <f>IF(SUM(AG15:AI18),AVERAGE(AG15:AI18),"")</f>
        <v>2.785714286</v>
      </c>
      <c r="AK19" s="135">
        <f t="shared" ref="AK19:AM19" si="40">IF(SUM(AK15:AK18),AVERAGE(AK15:AK18),"")</f>
        <v>2.766666667</v>
      </c>
      <c r="AL19" s="136">
        <f t="shared" si="40"/>
        <v>2.866666667</v>
      </c>
      <c r="AM19" s="136">
        <f t="shared" si="40"/>
        <v>3.1</v>
      </c>
      <c r="AN19" s="138">
        <f>IF(SUM(AK15:AM18),AVERAGE(AK15:AM18),"")</f>
        <v>2.857142857</v>
      </c>
      <c r="AO19" s="139">
        <f t="shared" ref="AO19:AQ19" si="41">IF(SUM(AO15:AO18),AVERAGE(AO15:AO18),"")</f>
        <v>2.5</v>
      </c>
      <c r="AP19" s="136">
        <f t="shared" si="41"/>
        <v>2.966666667</v>
      </c>
      <c r="AQ19" s="136">
        <f t="shared" si="41"/>
        <v>3.2</v>
      </c>
      <c r="AR19" s="138">
        <f>IF(SUM(AO15:AQ18),AVERAGE(AO15:AQ18),"")</f>
        <v>2.8</v>
      </c>
      <c r="AS19" s="11"/>
      <c r="AT19" s="11"/>
    </row>
    <row r="20" ht="8.25" customHeight="1">
      <c r="A20" s="11"/>
      <c r="B20" s="140"/>
      <c r="C20" s="141"/>
      <c r="D20" s="142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50"/>
      <c r="S20" s="143"/>
      <c r="T20" s="143"/>
      <c r="U20" s="143"/>
      <c r="V20" s="150"/>
      <c r="W20" s="143"/>
      <c r="X20" s="143"/>
      <c r="Y20" s="143"/>
      <c r="Z20" s="150"/>
      <c r="AA20" s="143"/>
      <c r="AB20" s="143"/>
      <c r="AC20" s="143"/>
      <c r="AD20" s="150"/>
      <c r="AE20" s="143"/>
      <c r="AF20" s="143"/>
      <c r="AG20" s="143"/>
      <c r="AH20" s="143"/>
      <c r="AI20" s="143"/>
      <c r="AJ20" s="150"/>
      <c r="AK20" s="143"/>
      <c r="AL20" s="143"/>
      <c r="AM20" s="143"/>
      <c r="AN20" s="143"/>
      <c r="AO20" s="143"/>
      <c r="AP20" s="11"/>
      <c r="AQ20" s="11"/>
      <c r="AR20" s="11"/>
      <c r="AS20" s="11"/>
      <c r="AT20" s="11"/>
    </row>
    <row r="21" ht="31.5" customHeight="1">
      <c r="A21" s="11"/>
      <c r="B21" s="94"/>
      <c r="C21" s="94" t="s">
        <v>70</v>
      </c>
      <c r="D21" s="95" t="s">
        <v>45</v>
      </c>
      <c r="E21" s="96" t="s">
        <v>46</v>
      </c>
      <c r="F21" s="97" t="s">
        <v>47</v>
      </c>
      <c r="G21" s="98" t="s">
        <v>30</v>
      </c>
      <c r="H21" s="99" t="s">
        <v>48</v>
      </c>
      <c r="I21" s="96" t="s">
        <v>46</v>
      </c>
      <c r="J21" s="97" t="s">
        <v>47</v>
      </c>
      <c r="K21" s="98" t="s">
        <v>30</v>
      </c>
      <c r="L21" s="99" t="s">
        <v>48</v>
      </c>
      <c r="M21" s="96" t="s">
        <v>46</v>
      </c>
      <c r="N21" s="97" t="s">
        <v>47</v>
      </c>
      <c r="O21" s="98" t="s">
        <v>30</v>
      </c>
      <c r="P21" s="99" t="s">
        <v>48</v>
      </c>
      <c r="Q21" s="96" t="s">
        <v>46</v>
      </c>
      <c r="R21" s="97" t="s">
        <v>47</v>
      </c>
      <c r="S21" s="98" t="s">
        <v>30</v>
      </c>
      <c r="T21" s="99" t="s">
        <v>48</v>
      </c>
      <c r="U21" s="96" t="s">
        <v>46</v>
      </c>
      <c r="V21" s="97" t="s">
        <v>47</v>
      </c>
      <c r="W21" s="98" t="s">
        <v>30</v>
      </c>
      <c r="X21" s="99" t="s">
        <v>48</v>
      </c>
      <c r="Y21" s="96" t="s">
        <v>46</v>
      </c>
      <c r="Z21" s="97" t="s">
        <v>47</v>
      </c>
      <c r="AA21" s="98" t="s">
        <v>30</v>
      </c>
      <c r="AB21" s="99" t="s">
        <v>48</v>
      </c>
      <c r="AC21" s="96" t="s">
        <v>46</v>
      </c>
      <c r="AD21" s="97" t="s">
        <v>47</v>
      </c>
      <c r="AE21" s="98" t="s">
        <v>30</v>
      </c>
      <c r="AF21" s="99" t="s">
        <v>48</v>
      </c>
      <c r="AG21" s="96" t="s">
        <v>46</v>
      </c>
      <c r="AH21" s="97" t="s">
        <v>47</v>
      </c>
      <c r="AI21" s="98" t="s">
        <v>30</v>
      </c>
      <c r="AJ21" s="99" t="s">
        <v>48</v>
      </c>
      <c r="AK21" s="96" t="s">
        <v>46</v>
      </c>
      <c r="AL21" s="97" t="s">
        <v>47</v>
      </c>
      <c r="AM21" s="98" t="s">
        <v>30</v>
      </c>
      <c r="AN21" s="99" t="s">
        <v>48</v>
      </c>
      <c r="AO21" s="96" t="s">
        <v>46</v>
      </c>
      <c r="AP21" s="97" t="s">
        <v>47</v>
      </c>
      <c r="AQ21" s="151" t="s">
        <v>30</v>
      </c>
      <c r="AR21" s="99" t="s">
        <v>48</v>
      </c>
      <c r="AS21" s="11"/>
      <c r="AT21" s="11"/>
    </row>
    <row r="22" ht="14.25" customHeight="1">
      <c r="A22" s="11"/>
      <c r="B22" s="152" t="s">
        <v>71</v>
      </c>
      <c r="C22" s="153" t="s">
        <v>72</v>
      </c>
      <c r="D22" s="154">
        <f t="shared" ref="D22:D35" si="42">IF(SUM(H22,T22,AJ22,AN22,AR22)&gt;0,AVERAGE(E22:G22,Q22:S22,AG22:AI22,AK22:AM22,AO22:AQ22),"")</f>
        <v>3.01</v>
      </c>
      <c r="E22" s="155">
        <v>3.5</v>
      </c>
      <c r="F22" s="156">
        <v>3.3</v>
      </c>
      <c r="G22" s="157"/>
      <c r="H22" s="158">
        <f t="shared" ref="H22:H27" si="43">IF(SUM(E22:G22)&gt;0,AVERAGE(E22:G22),"")</f>
        <v>3.4</v>
      </c>
      <c r="I22" s="155">
        <v>3.0</v>
      </c>
      <c r="J22" s="156">
        <v>3.0</v>
      </c>
      <c r="K22" s="157"/>
      <c r="L22" s="158">
        <f t="shared" ref="L22:L27" si="44">IF(SUM(I22:K22)&gt;0,AVERAGE(I22:K22),"")</f>
        <v>3</v>
      </c>
      <c r="M22" s="155">
        <v>3.3</v>
      </c>
      <c r="N22" s="156">
        <v>3.4</v>
      </c>
      <c r="O22" s="157"/>
      <c r="P22" s="158">
        <f t="shared" ref="P22:P27" si="45">IF(SUM(M22:O22)&gt;0,AVERAGE(M22:O22),"")</f>
        <v>3.35</v>
      </c>
      <c r="Q22" s="155">
        <v>2.5</v>
      </c>
      <c r="R22" s="156">
        <v>3.3</v>
      </c>
      <c r="S22" s="157"/>
      <c r="T22" s="158">
        <f t="shared" ref="T22:T27" si="46">IF(SUM(Q22:S22)&gt;0,AVERAGE(Q22:S22),"")</f>
        <v>2.9</v>
      </c>
      <c r="U22" s="155">
        <v>2.7</v>
      </c>
      <c r="V22" s="156">
        <v>2.5</v>
      </c>
      <c r="W22" s="157"/>
      <c r="X22" s="158">
        <f t="shared" ref="X22:X27" si="47">IF(SUM(U22:W22)&gt;0,AVERAGE(U22:W22),"")</f>
        <v>2.6</v>
      </c>
      <c r="Y22" s="155">
        <v>2.7</v>
      </c>
      <c r="Z22" s="156">
        <v>2.7</v>
      </c>
      <c r="AA22" s="157"/>
      <c r="AB22" s="158">
        <f t="shared" ref="AB22:AB27" si="48">IF(SUM(Y22:AA22)&gt;0,AVERAGE(Y22:AA22),"")</f>
        <v>2.7</v>
      </c>
      <c r="AC22" s="155">
        <v>2.7</v>
      </c>
      <c r="AD22" s="156">
        <v>2.7</v>
      </c>
      <c r="AE22" s="157"/>
      <c r="AF22" s="158">
        <f t="shared" ref="AF22:AF27" si="49">IF(SUM(AC22:AE22)&gt;0,AVERAGE(AC22:AE22),"")</f>
        <v>2.7</v>
      </c>
      <c r="AG22" s="159">
        <v>3.0</v>
      </c>
      <c r="AH22" s="156">
        <v>2.9</v>
      </c>
      <c r="AI22" s="157"/>
      <c r="AJ22" s="160">
        <f t="shared" ref="AJ22:AJ27" si="50">IF(SUM(AG22:AI22)&gt;0,AVERAGE(AG22:AI22),"")</f>
        <v>2.95</v>
      </c>
      <c r="AK22" s="155">
        <v>2.8</v>
      </c>
      <c r="AL22" s="156">
        <v>2.7</v>
      </c>
      <c r="AM22" s="157"/>
      <c r="AN22" s="158">
        <f t="shared" ref="AN22:AN27" si="51">IF(SUM(AK22:AM22)&gt;0,AVERAGE(AK22:AM22),"")</f>
        <v>2.75</v>
      </c>
      <c r="AO22" s="159">
        <v>3.0</v>
      </c>
      <c r="AP22" s="156">
        <v>3.1</v>
      </c>
      <c r="AQ22" s="157"/>
      <c r="AR22" s="106">
        <f t="shared" ref="AR22:AR35" si="52">IF(SUM(AO22:AQ22)&gt;0,AVERAGE(AO22:AQ22),"")</f>
        <v>3.05</v>
      </c>
      <c r="AS22" s="11"/>
      <c r="AT22" s="11"/>
    </row>
    <row r="23" ht="14.25" customHeight="1">
      <c r="A23" s="11"/>
      <c r="B23" s="108" t="s">
        <v>73</v>
      </c>
      <c r="C23" s="109" t="s">
        <v>74</v>
      </c>
      <c r="D23" s="161">
        <f t="shared" si="42"/>
        <v>2.9</v>
      </c>
      <c r="E23" s="110">
        <v>4.0</v>
      </c>
      <c r="F23" s="144">
        <v>2.7</v>
      </c>
      <c r="G23" s="112"/>
      <c r="H23" s="106">
        <f t="shared" si="43"/>
        <v>3.35</v>
      </c>
      <c r="I23" s="110">
        <v>3.3</v>
      </c>
      <c r="J23" s="144">
        <v>3.3</v>
      </c>
      <c r="K23" s="112"/>
      <c r="L23" s="106">
        <f t="shared" si="44"/>
        <v>3.3</v>
      </c>
      <c r="M23" s="110">
        <v>3.7</v>
      </c>
      <c r="N23" s="144">
        <v>3.6</v>
      </c>
      <c r="O23" s="112"/>
      <c r="P23" s="106">
        <f t="shared" si="45"/>
        <v>3.65</v>
      </c>
      <c r="Q23" s="103">
        <v>2.5</v>
      </c>
      <c r="R23" s="146">
        <v>3.1</v>
      </c>
      <c r="S23" s="105"/>
      <c r="T23" s="106">
        <f t="shared" si="46"/>
        <v>2.8</v>
      </c>
      <c r="U23" s="103">
        <v>3.0</v>
      </c>
      <c r="V23" s="146">
        <v>2.3</v>
      </c>
      <c r="W23" s="105"/>
      <c r="X23" s="106">
        <f t="shared" si="47"/>
        <v>2.65</v>
      </c>
      <c r="Y23" s="103">
        <v>2.3</v>
      </c>
      <c r="Z23" s="146">
        <v>2.7</v>
      </c>
      <c r="AA23" s="105"/>
      <c r="AB23" s="106">
        <f t="shared" si="48"/>
        <v>2.5</v>
      </c>
      <c r="AC23" s="103">
        <v>2.7</v>
      </c>
      <c r="AD23" s="146">
        <v>2.7</v>
      </c>
      <c r="AE23" s="105"/>
      <c r="AF23" s="106">
        <f t="shared" si="49"/>
        <v>2.7</v>
      </c>
      <c r="AG23" s="103">
        <v>2.5</v>
      </c>
      <c r="AH23" s="146">
        <v>2.5</v>
      </c>
      <c r="AI23" s="105"/>
      <c r="AJ23" s="106">
        <f t="shared" si="50"/>
        <v>2.5</v>
      </c>
      <c r="AK23" s="107">
        <v>2.8</v>
      </c>
      <c r="AL23" s="146">
        <v>2.7</v>
      </c>
      <c r="AM23" s="105"/>
      <c r="AN23" s="162">
        <f t="shared" si="51"/>
        <v>2.75</v>
      </c>
      <c r="AO23" s="103">
        <v>3.3</v>
      </c>
      <c r="AP23" s="146">
        <v>2.9</v>
      </c>
      <c r="AQ23" s="105"/>
      <c r="AR23" s="106">
        <f t="shared" si="52"/>
        <v>3.1</v>
      </c>
      <c r="AS23" s="11"/>
      <c r="AT23" s="11"/>
    </row>
    <row r="24" ht="14.25" customHeight="1">
      <c r="A24" s="11"/>
      <c r="B24" s="108" t="s">
        <v>75</v>
      </c>
      <c r="C24" s="109" t="s">
        <v>76</v>
      </c>
      <c r="D24" s="161">
        <f t="shared" si="42"/>
        <v>2.886666667</v>
      </c>
      <c r="E24" s="110">
        <v>4.0</v>
      </c>
      <c r="F24" s="144">
        <v>3.7</v>
      </c>
      <c r="G24" s="144">
        <v>3.6</v>
      </c>
      <c r="H24" s="106">
        <f t="shared" si="43"/>
        <v>3.766666667</v>
      </c>
      <c r="I24" s="110">
        <v>2.7</v>
      </c>
      <c r="J24" s="144">
        <v>4.0</v>
      </c>
      <c r="K24" s="144">
        <v>3.2</v>
      </c>
      <c r="L24" s="106">
        <f t="shared" si="44"/>
        <v>3.3</v>
      </c>
      <c r="M24" s="110">
        <v>2.7</v>
      </c>
      <c r="N24" s="144">
        <v>2.6</v>
      </c>
      <c r="O24" s="144">
        <v>1.6</v>
      </c>
      <c r="P24" s="106">
        <f t="shared" si="45"/>
        <v>2.3</v>
      </c>
      <c r="Q24" s="110">
        <v>2.5</v>
      </c>
      <c r="R24" s="144">
        <v>3.5</v>
      </c>
      <c r="S24" s="144">
        <v>3.4</v>
      </c>
      <c r="T24" s="106">
        <f t="shared" si="46"/>
        <v>3.133333333</v>
      </c>
      <c r="U24" s="110">
        <v>3.3</v>
      </c>
      <c r="V24" s="144">
        <v>3.1</v>
      </c>
      <c r="W24" s="144">
        <v>3.1</v>
      </c>
      <c r="X24" s="106">
        <f t="shared" si="47"/>
        <v>3.166666667</v>
      </c>
      <c r="Y24" s="110">
        <v>2.0</v>
      </c>
      <c r="Z24" s="144">
        <v>3.0</v>
      </c>
      <c r="AA24" s="144">
        <v>3.0</v>
      </c>
      <c r="AB24" s="106">
        <f t="shared" si="48"/>
        <v>2.666666667</v>
      </c>
      <c r="AC24" s="110">
        <v>2.7</v>
      </c>
      <c r="AD24" s="144">
        <v>3.2</v>
      </c>
      <c r="AE24" s="144">
        <v>2.7</v>
      </c>
      <c r="AF24" s="106">
        <f t="shared" si="49"/>
        <v>2.866666667</v>
      </c>
      <c r="AG24" s="110">
        <v>2.0</v>
      </c>
      <c r="AH24" s="144">
        <v>2.5</v>
      </c>
      <c r="AI24" s="144">
        <v>2.8</v>
      </c>
      <c r="AJ24" s="106">
        <f t="shared" si="50"/>
        <v>2.433333333</v>
      </c>
      <c r="AK24" s="163">
        <v>2.0</v>
      </c>
      <c r="AL24" s="144">
        <v>2.5</v>
      </c>
      <c r="AM24" s="144">
        <v>2.8</v>
      </c>
      <c r="AN24" s="162">
        <f t="shared" si="51"/>
        <v>2.433333333</v>
      </c>
      <c r="AO24" s="110">
        <v>2.3</v>
      </c>
      <c r="AP24" s="144">
        <v>2.9</v>
      </c>
      <c r="AQ24" s="144">
        <v>2.8</v>
      </c>
      <c r="AR24" s="106">
        <f t="shared" si="52"/>
        <v>2.666666667</v>
      </c>
      <c r="AS24" s="11"/>
      <c r="AT24" s="11"/>
    </row>
    <row r="25" ht="14.25" customHeight="1">
      <c r="A25" s="11"/>
      <c r="B25" s="108" t="s">
        <v>77</v>
      </c>
      <c r="C25" s="109" t="s">
        <v>78</v>
      </c>
      <c r="D25" s="161">
        <f t="shared" si="42"/>
        <v>3.086666667</v>
      </c>
      <c r="E25" s="110">
        <v>3.0</v>
      </c>
      <c r="F25" s="144">
        <v>3.0</v>
      </c>
      <c r="G25" s="144">
        <v>1.7</v>
      </c>
      <c r="H25" s="106">
        <f t="shared" si="43"/>
        <v>2.566666667</v>
      </c>
      <c r="I25" s="110">
        <v>2.3</v>
      </c>
      <c r="J25" s="144">
        <v>3.0</v>
      </c>
      <c r="K25" s="144">
        <v>2.7</v>
      </c>
      <c r="L25" s="106">
        <f t="shared" si="44"/>
        <v>2.666666667</v>
      </c>
      <c r="M25" s="110">
        <v>2.7</v>
      </c>
      <c r="N25" s="144">
        <v>3.0</v>
      </c>
      <c r="O25" s="144">
        <v>1.7</v>
      </c>
      <c r="P25" s="106">
        <f t="shared" si="45"/>
        <v>2.466666667</v>
      </c>
      <c r="Q25" s="110">
        <v>4.0</v>
      </c>
      <c r="R25" s="144">
        <v>3.3</v>
      </c>
      <c r="S25" s="144">
        <v>3.7</v>
      </c>
      <c r="T25" s="106">
        <f t="shared" si="46"/>
        <v>3.666666667</v>
      </c>
      <c r="U25" s="110">
        <v>2.3</v>
      </c>
      <c r="V25" s="144">
        <v>2.5</v>
      </c>
      <c r="W25" s="144">
        <v>3.3</v>
      </c>
      <c r="X25" s="106">
        <f t="shared" si="47"/>
        <v>2.7</v>
      </c>
      <c r="Y25" s="110">
        <v>1.7</v>
      </c>
      <c r="Z25" s="144">
        <v>3.0</v>
      </c>
      <c r="AA25" s="144">
        <v>3.0</v>
      </c>
      <c r="AB25" s="106">
        <f t="shared" si="48"/>
        <v>2.566666667</v>
      </c>
      <c r="AC25" s="110">
        <v>3.0</v>
      </c>
      <c r="AD25" s="144">
        <v>3.1</v>
      </c>
      <c r="AE25" s="144">
        <v>3.0</v>
      </c>
      <c r="AF25" s="106">
        <f t="shared" si="49"/>
        <v>3.033333333</v>
      </c>
      <c r="AG25" s="110">
        <v>3.5</v>
      </c>
      <c r="AH25" s="144">
        <v>3.3</v>
      </c>
      <c r="AI25" s="144">
        <v>2.9</v>
      </c>
      <c r="AJ25" s="106">
        <f t="shared" si="50"/>
        <v>3.233333333</v>
      </c>
      <c r="AK25" s="163">
        <v>3.8</v>
      </c>
      <c r="AL25" s="144">
        <v>2.9</v>
      </c>
      <c r="AM25" s="144">
        <v>2.7</v>
      </c>
      <c r="AN25" s="162">
        <f t="shared" si="51"/>
        <v>3.133333333</v>
      </c>
      <c r="AO25" s="110">
        <v>2.3</v>
      </c>
      <c r="AP25" s="144">
        <v>3.1</v>
      </c>
      <c r="AQ25" s="144">
        <v>3.1</v>
      </c>
      <c r="AR25" s="106">
        <f t="shared" si="52"/>
        <v>2.833333333</v>
      </c>
      <c r="AS25" s="11"/>
      <c r="AT25" s="11"/>
    </row>
    <row r="26" ht="14.25" customHeight="1">
      <c r="A26" s="11"/>
      <c r="B26" s="164" t="s">
        <v>79</v>
      </c>
      <c r="C26" s="165" t="s">
        <v>80</v>
      </c>
      <c r="D26" s="161">
        <f t="shared" si="42"/>
        <v>2.86</v>
      </c>
      <c r="E26" s="110">
        <v>2.8</v>
      </c>
      <c r="F26" s="144">
        <v>2.3</v>
      </c>
      <c r="G26" s="166"/>
      <c r="H26" s="106">
        <f t="shared" si="43"/>
        <v>2.55</v>
      </c>
      <c r="I26" s="110">
        <v>2.3</v>
      </c>
      <c r="J26" s="144">
        <v>2.3</v>
      </c>
      <c r="K26" s="166"/>
      <c r="L26" s="106">
        <f t="shared" si="44"/>
        <v>2.3</v>
      </c>
      <c r="M26" s="110">
        <v>3.0</v>
      </c>
      <c r="N26" s="144">
        <v>4.0</v>
      </c>
      <c r="O26" s="166"/>
      <c r="P26" s="106">
        <f t="shared" si="45"/>
        <v>3.5</v>
      </c>
      <c r="Q26" s="110">
        <v>3.5</v>
      </c>
      <c r="R26" s="144">
        <v>3.7</v>
      </c>
      <c r="S26" s="112"/>
      <c r="T26" s="106">
        <f t="shared" si="46"/>
        <v>3.6</v>
      </c>
      <c r="U26" s="110">
        <v>1.5</v>
      </c>
      <c r="V26" s="144">
        <v>2.6</v>
      </c>
      <c r="W26" s="112"/>
      <c r="X26" s="106">
        <f t="shared" si="47"/>
        <v>2.05</v>
      </c>
      <c r="Y26" s="110">
        <v>2.5</v>
      </c>
      <c r="Z26" s="144">
        <v>2.8</v>
      </c>
      <c r="AA26" s="112"/>
      <c r="AB26" s="106">
        <f t="shared" si="48"/>
        <v>2.65</v>
      </c>
      <c r="AC26" s="110">
        <v>2.7</v>
      </c>
      <c r="AD26" s="144">
        <v>3.3</v>
      </c>
      <c r="AE26" s="112"/>
      <c r="AF26" s="106">
        <f t="shared" si="49"/>
        <v>3</v>
      </c>
      <c r="AG26" s="110">
        <v>3.0</v>
      </c>
      <c r="AH26" s="144">
        <v>2.9</v>
      </c>
      <c r="AI26" s="166"/>
      <c r="AJ26" s="106">
        <f t="shared" si="50"/>
        <v>2.95</v>
      </c>
      <c r="AK26" s="163">
        <v>2.3</v>
      </c>
      <c r="AL26" s="144">
        <v>3.1</v>
      </c>
      <c r="AM26" s="166"/>
      <c r="AN26" s="162">
        <f t="shared" si="51"/>
        <v>2.7</v>
      </c>
      <c r="AO26" s="110">
        <v>2.0</v>
      </c>
      <c r="AP26" s="144">
        <v>3.0</v>
      </c>
      <c r="AQ26" s="166"/>
      <c r="AR26" s="106">
        <f t="shared" si="52"/>
        <v>2.5</v>
      </c>
      <c r="AS26" s="11"/>
      <c r="AT26" s="11"/>
    </row>
    <row r="27" ht="14.25" customHeight="1">
      <c r="A27" s="11"/>
      <c r="B27" s="108" t="s">
        <v>81</v>
      </c>
      <c r="C27" s="109" t="s">
        <v>82</v>
      </c>
      <c r="D27" s="161">
        <f t="shared" si="42"/>
        <v>2.593333333</v>
      </c>
      <c r="E27" s="110">
        <v>3.0</v>
      </c>
      <c r="F27" s="144">
        <v>2.3</v>
      </c>
      <c r="G27" s="144">
        <v>3.3</v>
      </c>
      <c r="H27" s="106">
        <f t="shared" si="43"/>
        <v>2.866666667</v>
      </c>
      <c r="I27" s="110">
        <v>1.7</v>
      </c>
      <c r="J27" s="144">
        <v>3.0</v>
      </c>
      <c r="K27" s="144">
        <v>3.7</v>
      </c>
      <c r="L27" s="106">
        <f t="shared" si="44"/>
        <v>2.8</v>
      </c>
      <c r="M27" s="110">
        <v>3.0</v>
      </c>
      <c r="N27" s="144">
        <v>3.2</v>
      </c>
      <c r="O27" s="144">
        <v>2.5</v>
      </c>
      <c r="P27" s="106">
        <f t="shared" si="45"/>
        <v>2.9</v>
      </c>
      <c r="Q27" s="110">
        <v>2.0</v>
      </c>
      <c r="R27" s="144">
        <v>2.4</v>
      </c>
      <c r="S27" s="144">
        <v>3.8</v>
      </c>
      <c r="T27" s="106">
        <f t="shared" si="46"/>
        <v>2.733333333</v>
      </c>
      <c r="U27" s="110">
        <v>2.3</v>
      </c>
      <c r="V27" s="144">
        <v>2.2</v>
      </c>
      <c r="W27" s="144">
        <v>3.9</v>
      </c>
      <c r="X27" s="106">
        <f t="shared" si="47"/>
        <v>2.8</v>
      </c>
      <c r="Y27" s="110">
        <v>2.0</v>
      </c>
      <c r="Z27" s="144">
        <v>2.0</v>
      </c>
      <c r="AA27" s="144">
        <v>3.3</v>
      </c>
      <c r="AB27" s="106">
        <f t="shared" si="48"/>
        <v>2.433333333</v>
      </c>
      <c r="AC27" s="110">
        <v>2.0</v>
      </c>
      <c r="AD27" s="144">
        <v>2.3</v>
      </c>
      <c r="AE27" s="144">
        <v>3.4</v>
      </c>
      <c r="AF27" s="106">
        <f t="shared" si="49"/>
        <v>2.566666667</v>
      </c>
      <c r="AG27" s="110">
        <v>1.5</v>
      </c>
      <c r="AH27" s="144">
        <v>2.5</v>
      </c>
      <c r="AI27" s="144">
        <v>3.1</v>
      </c>
      <c r="AJ27" s="106">
        <f t="shared" si="50"/>
        <v>2.366666667</v>
      </c>
      <c r="AK27" s="163">
        <v>2.0</v>
      </c>
      <c r="AL27" s="144">
        <v>2.4</v>
      </c>
      <c r="AM27" s="144">
        <v>3.1</v>
      </c>
      <c r="AN27" s="162">
        <f t="shared" si="51"/>
        <v>2.5</v>
      </c>
      <c r="AO27" s="110">
        <v>1.8</v>
      </c>
      <c r="AP27" s="144">
        <v>2.5</v>
      </c>
      <c r="AQ27" s="144">
        <v>3.2</v>
      </c>
      <c r="AR27" s="106">
        <f t="shared" si="52"/>
        <v>2.5</v>
      </c>
      <c r="AS27" s="11"/>
      <c r="AT27" s="11"/>
    </row>
    <row r="28" ht="14.25" customHeight="1">
      <c r="A28" s="11"/>
      <c r="B28" s="108" t="s">
        <v>83</v>
      </c>
      <c r="C28" s="109" t="s">
        <v>84</v>
      </c>
      <c r="D28" s="161">
        <f t="shared" si="42"/>
        <v>2.333333333</v>
      </c>
      <c r="E28" s="118"/>
      <c r="F28" s="112"/>
      <c r="G28" s="112"/>
      <c r="H28" s="167"/>
      <c r="I28" s="118"/>
      <c r="J28" s="112"/>
      <c r="K28" s="112"/>
      <c r="L28" s="167"/>
      <c r="M28" s="118"/>
      <c r="N28" s="112"/>
      <c r="O28" s="112"/>
      <c r="P28" s="167"/>
      <c r="Q28" s="118"/>
      <c r="R28" s="112"/>
      <c r="S28" s="112"/>
      <c r="T28" s="167"/>
      <c r="U28" s="118"/>
      <c r="V28" s="112"/>
      <c r="W28" s="112"/>
      <c r="X28" s="167"/>
      <c r="Y28" s="118"/>
      <c r="Z28" s="112"/>
      <c r="AA28" s="112"/>
      <c r="AB28" s="167"/>
      <c r="AC28" s="118"/>
      <c r="AD28" s="112"/>
      <c r="AE28" s="112"/>
      <c r="AF28" s="167"/>
      <c r="AG28" s="118"/>
      <c r="AH28" s="112"/>
      <c r="AI28" s="112"/>
      <c r="AJ28" s="167"/>
      <c r="AK28" s="120"/>
      <c r="AL28" s="112"/>
      <c r="AM28" s="112"/>
      <c r="AN28" s="168"/>
      <c r="AO28" s="110">
        <v>1.3</v>
      </c>
      <c r="AP28" s="144">
        <v>2.5</v>
      </c>
      <c r="AQ28" s="144">
        <v>3.2</v>
      </c>
      <c r="AR28" s="106">
        <f t="shared" si="52"/>
        <v>2.333333333</v>
      </c>
      <c r="AS28" s="11"/>
      <c r="AT28" s="11"/>
    </row>
    <row r="29" ht="14.25" customHeight="1">
      <c r="A29" s="11"/>
      <c r="B29" s="108" t="s">
        <v>85</v>
      </c>
      <c r="C29" s="109" t="s">
        <v>86</v>
      </c>
      <c r="D29" s="161" t="str">
        <f t="shared" si="42"/>
        <v/>
      </c>
      <c r="E29" s="147"/>
      <c r="F29" s="148"/>
      <c r="G29" s="169"/>
      <c r="H29" s="106" t="str">
        <f t="shared" ref="H29:H35" si="53">IF(SUM(E29:G29)&gt;0,AVERAGE(E29:G29),"")</f>
        <v/>
      </c>
      <c r="I29" s="147"/>
      <c r="J29" s="148"/>
      <c r="K29" s="169"/>
      <c r="L29" s="106" t="str">
        <f t="shared" ref="L29:L35" si="54">IF(SUM(I29:K29)&gt;0,AVERAGE(I29:K29),"")</f>
        <v/>
      </c>
      <c r="M29" s="147"/>
      <c r="N29" s="148"/>
      <c r="O29" s="169"/>
      <c r="P29" s="106" t="str">
        <f t="shared" ref="P29:P35" si="55">IF(SUM(M29:O29)&gt;0,AVERAGE(M29:O29),"")</f>
        <v/>
      </c>
      <c r="Q29" s="147"/>
      <c r="R29" s="148"/>
      <c r="S29" s="169"/>
      <c r="T29" s="106" t="str">
        <f t="shared" ref="T29:T35" si="56">IF(SUM(Q29:S29)&gt;0,AVERAGE(Q29:S29),"")</f>
        <v/>
      </c>
      <c r="U29" s="147"/>
      <c r="V29" s="148"/>
      <c r="W29" s="169"/>
      <c r="X29" s="106" t="str">
        <f t="shared" ref="X29:X35" si="57">IF(SUM(U29:W29)&gt;0,AVERAGE(U29:W29),"")</f>
        <v/>
      </c>
      <c r="Y29" s="147"/>
      <c r="Z29" s="148"/>
      <c r="AA29" s="169"/>
      <c r="AB29" s="106" t="str">
        <f t="shared" ref="AB29:AB35" si="58">IF(SUM(Y29:AA29)&gt;0,AVERAGE(Y29:AA29),"")</f>
        <v/>
      </c>
      <c r="AC29" s="147"/>
      <c r="AD29" s="148"/>
      <c r="AE29" s="169"/>
      <c r="AF29" s="106" t="str">
        <f t="shared" ref="AF29:AF35" si="59">IF(SUM(AC29:AE29)&gt;0,AVERAGE(AC29:AE29),"")</f>
        <v/>
      </c>
      <c r="AG29" s="147"/>
      <c r="AH29" s="148"/>
      <c r="AI29" s="148"/>
      <c r="AJ29" s="106" t="str">
        <f t="shared" ref="AJ29:AJ35" si="60">IF(SUM(AG29:AI29)&gt;0,AVERAGE(AG29:AI29),"")</f>
        <v/>
      </c>
      <c r="AK29" s="170"/>
      <c r="AL29" s="148"/>
      <c r="AM29" s="148"/>
      <c r="AN29" s="162" t="str">
        <f t="shared" ref="AN29:AN35" si="61">IF(SUM(AK29:AM29)&gt;0,AVERAGE(AK29:AM29),"")</f>
        <v/>
      </c>
      <c r="AO29" s="147"/>
      <c r="AP29" s="148"/>
      <c r="AQ29" s="148"/>
      <c r="AR29" s="106" t="str">
        <f t="shared" si="52"/>
        <v/>
      </c>
      <c r="AS29" s="11"/>
      <c r="AT29" s="11"/>
    </row>
    <row r="30" ht="14.25" customHeight="1">
      <c r="A30" s="11"/>
      <c r="B30" s="108" t="s">
        <v>87</v>
      </c>
      <c r="C30" s="109" t="s">
        <v>88</v>
      </c>
      <c r="D30" s="161" t="str">
        <f t="shared" si="42"/>
        <v/>
      </c>
      <c r="E30" s="147"/>
      <c r="F30" s="171"/>
      <c r="G30" s="112"/>
      <c r="H30" s="106" t="str">
        <f t="shared" si="53"/>
        <v/>
      </c>
      <c r="I30" s="147"/>
      <c r="J30" s="171"/>
      <c r="K30" s="112"/>
      <c r="L30" s="106" t="str">
        <f t="shared" si="54"/>
        <v/>
      </c>
      <c r="M30" s="147"/>
      <c r="N30" s="171"/>
      <c r="O30" s="112"/>
      <c r="P30" s="106" t="str">
        <f t="shared" si="55"/>
        <v/>
      </c>
      <c r="Q30" s="147"/>
      <c r="R30" s="171"/>
      <c r="S30" s="112"/>
      <c r="T30" s="106" t="str">
        <f t="shared" si="56"/>
        <v/>
      </c>
      <c r="U30" s="147"/>
      <c r="V30" s="171"/>
      <c r="W30" s="112"/>
      <c r="X30" s="106" t="str">
        <f t="shared" si="57"/>
        <v/>
      </c>
      <c r="Y30" s="147"/>
      <c r="Z30" s="171"/>
      <c r="AA30" s="112"/>
      <c r="AB30" s="106" t="str">
        <f t="shared" si="58"/>
        <v/>
      </c>
      <c r="AC30" s="147"/>
      <c r="AD30" s="171"/>
      <c r="AE30" s="112"/>
      <c r="AF30" s="106" t="str">
        <f t="shared" si="59"/>
        <v/>
      </c>
      <c r="AG30" s="147"/>
      <c r="AH30" s="148"/>
      <c r="AI30" s="112"/>
      <c r="AJ30" s="106" t="str">
        <f t="shared" si="60"/>
        <v/>
      </c>
      <c r="AK30" s="170"/>
      <c r="AL30" s="148"/>
      <c r="AM30" s="112"/>
      <c r="AN30" s="162" t="str">
        <f t="shared" si="61"/>
        <v/>
      </c>
      <c r="AO30" s="147"/>
      <c r="AP30" s="148"/>
      <c r="AQ30" s="112"/>
      <c r="AR30" s="106" t="str">
        <f t="shared" si="52"/>
        <v/>
      </c>
      <c r="AS30" s="11"/>
      <c r="AT30" s="11"/>
    </row>
    <row r="31" ht="14.25" customHeight="1">
      <c r="A31" s="11"/>
      <c r="B31" s="108" t="s">
        <v>89</v>
      </c>
      <c r="C31" s="109" t="s">
        <v>90</v>
      </c>
      <c r="D31" s="161" t="str">
        <f t="shared" si="42"/>
        <v/>
      </c>
      <c r="E31" s="147"/>
      <c r="F31" s="171"/>
      <c r="G31" s="112"/>
      <c r="H31" s="106" t="str">
        <f t="shared" si="53"/>
        <v/>
      </c>
      <c r="I31" s="147"/>
      <c r="J31" s="171"/>
      <c r="K31" s="112"/>
      <c r="L31" s="106" t="str">
        <f t="shared" si="54"/>
        <v/>
      </c>
      <c r="M31" s="147"/>
      <c r="N31" s="171"/>
      <c r="O31" s="112"/>
      <c r="P31" s="106" t="str">
        <f t="shared" si="55"/>
        <v/>
      </c>
      <c r="Q31" s="147"/>
      <c r="R31" s="171"/>
      <c r="S31" s="112"/>
      <c r="T31" s="106" t="str">
        <f t="shared" si="56"/>
        <v/>
      </c>
      <c r="U31" s="147"/>
      <c r="V31" s="171"/>
      <c r="W31" s="112"/>
      <c r="X31" s="106" t="str">
        <f t="shared" si="57"/>
        <v/>
      </c>
      <c r="Y31" s="147"/>
      <c r="Z31" s="171"/>
      <c r="AA31" s="112"/>
      <c r="AB31" s="106" t="str">
        <f t="shared" si="58"/>
        <v/>
      </c>
      <c r="AC31" s="147"/>
      <c r="AD31" s="171"/>
      <c r="AE31" s="112"/>
      <c r="AF31" s="106" t="str">
        <f t="shared" si="59"/>
        <v/>
      </c>
      <c r="AG31" s="147"/>
      <c r="AH31" s="148"/>
      <c r="AI31" s="112"/>
      <c r="AJ31" s="106" t="str">
        <f t="shared" si="60"/>
        <v/>
      </c>
      <c r="AK31" s="170"/>
      <c r="AL31" s="148"/>
      <c r="AM31" s="112"/>
      <c r="AN31" s="162" t="str">
        <f t="shared" si="61"/>
        <v/>
      </c>
      <c r="AO31" s="147"/>
      <c r="AP31" s="148"/>
      <c r="AQ31" s="112"/>
      <c r="AR31" s="106" t="str">
        <f t="shared" si="52"/>
        <v/>
      </c>
      <c r="AS31" s="11"/>
      <c r="AT31" s="11"/>
    </row>
    <row r="32" ht="14.25" customHeight="1">
      <c r="A32" s="11"/>
      <c r="B32" s="172" t="s">
        <v>91</v>
      </c>
      <c r="C32" s="173" t="s">
        <v>92</v>
      </c>
      <c r="D32" s="161" t="str">
        <f t="shared" si="42"/>
        <v/>
      </c>
      <c r="E32" s="125"/>
      <c r="F32" s="126"/>
      <c r="G32" s="112"/>
      <c r="H32" s="106" t="str">
        <f t="shared" si="53"/>
        <v/>
      </c>
      <c r="I32" s="125"/>
      <c r="J32" s="126"/>
      <c r="K32" s="112"/>
      <c r="L32" s="106" t="str">
        <f t="shared" si="54"/>
        <v/>
      </c>
      <c r="M32" s="125"/>
      <c r="N32" s="126"/>
      <c r="O32" s="112"/>
      <c r="P32" s="106" t="str">
        <f t="shared" si="55"/>
        <v/>
      </c>
      <c r="Q32" s="125"/>
      <c r="R32" s="126"/>
      <c r="S32" s="112"/>
      <c r="T32" s="106" t="str">
        <f t="shared" si="56"/>
        <v/>
      </c>
      <c r="U32" s="125"/>
      <c r="V32" s="126"/>
      <c r="W32" s="112"/>
      <c r="X32" s="106" t="str">
        <f t="shared" si="57"/>
        <v/>
      </c>
      <c r="Y32" s="125"/>
      <c r="Z32" s="126"/>
      <c r="AA32" s="112"/>
      <c r="AB32" s="106" t="str">
        <f t="shared" si="58"/>
        <v/>
      </c>
      <c r="AC32" s="125"/>
      <c r="AD32" s="126"/>
      <c r="AE32" s="112"/>
      <c r="AF32" s="106" t="str">
        <f t="shared" si="59"/>
        <v/>
      </c>
      <c r="AG32" s="125"/>
      <c r="AH32" s="169"/>
      <c r="AI32" s="169"/>
      <c r="AJ32" s="106" t="str">
        <f t="shared" si="60"/>
        <v/>
      </c>
      <c r="AK32" s="174"/>
      <c r="AL32" s="169"/>
      <c r="AM32" s="169"/>
      <c r="AN32" s="162" t="str">
        <f t="shared" si="61"/>
        <v/>
      </c>
      <c r="AO32" s="125"/>
      <c r="AP32" s="169"/>
      <c r="AQ32" s="169"/>
      <c r="AR32" s="106" t="str">
        <f t="shared" si="52"/>
        <v/>
      </c>
      <c r="AS32" s="11"/>
      <c r="AT32" s="11"/>
    </row>
    <row r="33" ht="14.25" customHeight="1">
      <c r="A33" s="11"/>
      <c r="B33" s="172" t="s">
        <v>93</v>
      </c>
      <c r="C33" s="173" t="s">
        <v>94</v>
      </c>
      <c r="D33" s="161" t="str">
        <f t="shared" si="42"/>
        <v/>
      </c>
      <c r="E33" s="125"/>
      <c r="F33" s="126"/>
      <c r="G33" s="112"/>
      <c r="H33" s="106" t="str">
        <f t="shared" si="53"/>
        <v/>
      </c>
      <c r="I33" s="125"/>
      <c r="J33" s="126"/>
      <c r="K33" s="112"/>
      <c r="L33" s="106" t="str">
        <f t="shared" si="54"/>
        <v/>
      </c>
      <c r="M33" s="125"/>
      <c r="N33" s="126"/>
      <c r="O33" s="112"/>
      <c r="P33" s="106" t="str">
        <f t="shared" si="55"/>
        <v/>
      </c>
      <c r="Q33" s="125"/>
      <c r="R33" s="126"/>
      <c r="S33" s="112"/>
      <c r="T33" s="106" t="str">
        <f t="shared" si="56"/>
        <v/>
      </c>
      <c r="U33" s="125"/>
      <c r="V33" s="126"/>
      <c r="W33" s="112"/>
      <c r="X33" s="106" t="str">
        <f t="shared" si="57"/>
        <v/>
      </c>
      <c r="Y33" s="125"/>
      <c r="Z33" s="126"/>
      <c r="AA33" s="112"/>
      <c r="AB33" s="106" t="str">
        <f t="shared" si="58"/>
        <v/>
      </c>
      <c r="AC33" s="125"/>
      <c r="AD33" s="126"/>
      <c r="AE33" s="112"/>
      <c r="AF33" s="106" t="str">
        <f t="shared" si="59"/>
        <v/>
      </c>
      <c r="AG33" s="125"/>
      <c r="AH33" s="126"/>
      <c r="AI33" s="112"/>
      <c r="AJ33" s="106" t="str">
        <f t="shared" si="60"/>
        <v/>
      </c>
      <c r="AK33" s="174"/>
      <c r="AL33" s="126"/>
      <c r="AM33" s="112"/>
      <c r="AN33" s="162" t="str">
        <f t="shared" si="61"/>
        <v/>
      </c>
      <c r="AO33" s="125"/>
      <c r="AP33" s="126"/>
      <c r="AQ33" s="112"/>
      <c r="AR33" s="106" t="str">
        <f t="shared" si="52"/>
        <v/>
      </c>
      <c r="AS33" s="11"/>
      <c r="AT33" s="11"/>
    </row>
    <row r="34" ht="14.25" customHeight="1">
      <c r="A34" s="11"/>
      <c r="B34" s="172" t="s">
        <v>95</v>
      </c>
      <c r="C34" s="173" t="s">
        <v>96</v>
      </c>
      <c r="D34" s="161" t="str">
        <f t="shared" si="42"/>
        <v/>
      </c>
      <c r="E34" s="125"/>
      <c r="F34" s="126"/>
      <c r="G34" s="112"/>
      <c r="H34" s="106" t="str">
        <f t="shared" si="53"/>
        <v/>
      </c>
      <c r="I34" s="125"/>
      <c r="J34" s="126"/>
      <c r="K34" s="112"/>
      <c r="L34" s="106" t="str">
        <f t="shared" si="54"/>
        <v/>
      </c>
      <c r="M34" s="125"/>
      <c r="N34" s="126"/>
      <c r="O34" s="112"/>
      <c r="P34" s="106" t="str">
        <f t="shared" si="55"/>
        <v/>
      </c>
      <c r="Q34" s="125"/>
      <c r="R34" s="126"/>
      <c r="S34" s="112"/>
      <c r="T34" s="106" t="str">
        <f t="shared" si="56"/>
        <v/>
      </c>
      <c r="U34" s="125"/>
      <c r="V34" s="126"/>
      <c r="W34" s="112"/>
      <c r="X34" s="106" t="str">
        <f t="shared" si="57"/>
        <v/>
      </c>
      <c r="Y34" s="125"/>
      <c r="Z34" s="126"/>
      <c r="AA34" s="112"/>
      <c r="AB34" s="106" t="str">
        <f t="shared" si="58"/>
        <v/>
      </c>
      <c r="AC34" s="125"/>
      <c r="AD34" s="126"/>
      <c r="AE34" s="112"/>
      <c r="AF34" s="106" t="str">
        <f t="shared" si="59"/>
        <v/>
      </c>
      <c r="AG34" s="125"/>
      <c r="AH34" s="126"/>
      <c r="AI34" s="112"/>
      <c r="AJ34" s="106" t="str">
        <f t="shared" si="60"/>
        <v/>
      </c>
      <c r="AK34" s="174"/>
      <c r="AL34" s="126"/>
      <c r="AM34" s="112"/>
      <c r="AN34" s="162" t="str">
        <f t="shared" si="61"/>
        <v/>
      </c>
      <c r="AO34" s="125"/>
      <c r="AP34" s="126"/>
      <c r="AQ34" s="112"/>
      <c r="AR34" s="106" t="str">
        <f t="shared" si="52"/>
        <v/>
      </c>
      <c r="AS34" s="11"/>
      <c r="AT34" s="11"/>
    </row>
    <row r="35" ht="14.25" customHeight="1">
      <c r="A35" s="11"/>
      <c r="B35" s="175" t="s">
        <v>97</v>
      </c>
      <c r="C35" s="176" t="s">
        <v>98</v>
      </c>
      <c r="D35" s="177" t="str">
        <f t="shared" si="42"/>
        <v/>
      </c>
      <c r="E35" s="178"/>
      <c r="F35" s="179"/>
      <c r="G35" s="180"/>
      <c r="H35" s="181" t="str">
        <f t="shared" si="53"/>
        <v/>
      </c>
      <c r="I35" s="178"/>
      <c r="J35" s="179"/>
      <c r="K35" s="180"/>
      <c r="L35" s="181" t="str">
        <f t="shared" si="54"/>
        <v/>
      </c>
      <c r="M35" s="178"/>
      <c r="N35" s="179"/>
      <c r="O35" s="180"/>
      <c r="P35" s="181" t="str">
        <f t="shared" si="55"/>
        <v/>
      </c>
      <c r="Q35" s="178"/>
      <c r="R35" s="179"/>
      <c r="S35" s="112"/>
      <c r="T35" s="181" t="str">
        <f t="shared" si="56"/>
        <v/>
      </c>
      <c r="U35" s="178"/>
      <c r="V35" s="179"/>
      <c r="W35" s="112"/>
      <c r="X35" s="181" t="str">
        <f t="shared" si="57"/>
        <v/>
      </c>
      <c r="Y35" s="178"/>
      <c r="Z35" s="179"/>
      <c r="AA35" s="112"/>
      <c r="AB35" s="181" t="str">
        <f t="shared" si="58"/>
        <v/>
      </c>
      <c r="AC35" s="178"/>
      <c r="AD35" s="179"/>
      <c r="AE35" s="112"/>
      <c r="AF35" s="181" t="str">
        <f t="shared" si="59"/>
        <v/>
      </c>
      <c r="AG35" s="125"/>
      <c r="AH35" s="169"/>
      <c r="AI35" s="182"/>
      <c r="AJ35" s="128" t="str">
        <f t="shared" si="60"/>
        <v/>
      </c>
      <c r="AK35" s="183"/>
      <c r="AL35" s="184"/>
      <c r="AM35" s="185"/>
      <c r="AN35" s="186" t="str">
        <f t="shared" si="61"/>
        <v/>
      </c>
      <c r="AO35" s="125"/>
      <c r="AP35" s="169"/>
      <c r="AQ35" s="185"/>
      <c r="AR35" s="128" t="str">
        <f t="shared" si="52"/>
        <v/>
      </c>
      <c r="AS35" s="11"/>
      <c r="AT35" s="11"/>
    </row>
    <row r="36" ht="14.25" customHeight="1">
      <c r="A36" s="11"/>
      <c r="B36" s="132" t="s">
        <v>48</v>
      </c>
      <c r="C36" s="133"/>
      <c r="D36" s="134">
        <f>IF(SUM(E22:G35,Q22:S35,AG22:AI35,AK22:AM35,AO22:AQ35)&gt;0,AVERAGE(E22:G35,Q22:S35,AG22:AI35,AK22:AM35,AO22:AQ35),"")</f>
        <v>2.861538462</v>
      </c>
      <c r="E36" s="135">
        <f t="shared" ref="E36:G36" si="62">IF(SUM(E22:E35),AVERAGE(E22:E35),"")</f>
        <v>3.383333333</v>
      </c>
      <c r="F36" s="136">
        <f t="shared" si="62"/>
        <v>2.883333333</v>
      </c>
      <c r="G36" s="136">
        <f t="shared" si="62"/>
        <v>2.866666667</v>
      </c>
      <c r="H36" s="187">
        <f>IF(SUM(E22:G35),AVERAGE(E22:G35),"")</f>
        <v>3.08</v>
      </c>
      <c r="I36" s="135">
        <f t="shared" ref="I36:K36" si="63">IF(SUM(I22:I35),AVERAGE(I22:I35),"")</f>
        <v>2.55</v>
      </c>
      <c r="J36" s="136">
        <f t="shared" si="63"/>
        <v>3.1</v>
      </c>
      <c r="K36" s="136">
        <f t="shared" si="63"/>
        <v>3.2</v>
      </c>
      <c r="L36" s="187">
        <f>IF(SUM(I22:K35),AVERAGE(I22:K35),"")</f>
        <v>2.9</v>
      </c>
      <c r="M36" s="135">
        <f t="shared" ref="M36:O36" si="64">IF(SUM(M22:M35),AVERAGE(M22:M35),"")</f>
        <v>3.066666667</v>
      </c>
      <c r="N36" s="136">
        <f t="shared" si="64"/>
        <v>3.3</v>
      </c>
      <c r="O36" s="136">
        <f t="shared" si="64"/>
        <v>1.933333333</v>
      </c>
      <c r="P36" s="187">
        <f>IF(SUM(M22:O35),AVERAGE(M22:O35),"")</f>
        <v>2.933333333</v>
      </c>
      <c r="Q36" s="135">
        <f t="shared" ref="Q36:S36" si="65">IF(SUM(Q22:Q35),AVERAGE(Q22:Q35),"")</f>
        <v>2.833333333</v>
      </c>
      <c r="R36" s="136">
        <f t="shared" si="65"/>
        <v>3.216666667</v>
      </c>
      <c r="S36" s="136">
        <f t="shared" si="65"/>
        <v>3.633333333</v>
      </c>
      <c r="T36" s="138">
        <f>IF(SUM(Q22:S35),AVERAGE(Q22:S35),"")</f>
        <v>3.146666667</v>
      </c>
      <c r="U36" s="135">
        <f t="shared" ref="U36:W36" si="66">IF(SUM(U22:U35),AVERAGE(U22:U35),"")</f>
        <v>2.516666667</v>
      </c>
      <c r="V36" s="136">
        <f t="shared" si="66"/>
        <v>2.533333333</v>
      </c>
      <c r="W36" s="136">
        <f t="shared" si="66"/>
        <v>3.433333333</v>
      </c>
      <c r="X36" s="138">
        <f>IF(SUM(U22:W35),AVERAGE(U22:W35),"")</f>
        <v>2.706666667</v>
      </c>
      <c r="Y36" s="135">
        <f t="shared" ref="Y36:AA36" si="67">IF(SUM(Y22:Y35),AVERAGE(Y22:Y35),"")</f>
        <v>2.2</v>
      </c>
      <c r="Z36" s="136">
        <f t="shared" si="67"/>
        <v>2.7</v>
      </c>
      <c r="AA36" s="136">
        <f t="shared" si="67"/>
        <v>3.1</v>
      </c>
      <c r="AB36" s="138">
        <f>IF(SUM(Y22:AA35),AVERAGE(Y22:AA35),"")</f>
        <v>2.58</v>
      </c>
      <c r="AC36" s="135">
        <f t="shared" ref="AC36:AE36" si="68">IF(SUM(AC22:AC35),AVERAGE(AC22:AC35),"")</f>
        <v>2.633333333</v>
      </c>
      <c r="AD36" s="136">
        <f t="shared" si="68"/>
        <v>2.883333333</v>
      </c>
      <c r="AE36" s="136">
        <f t="shared" si="68"/>
        <v>3.033333333</v>
      </c>
      <c r="AF36" s="138">
        <f>IF(SUM(AC22:AE35),AVERAGE(AC22:AE35),"")</f>
        <v>2.813333333</v>
      </c>
      <c r="AG36" s="135">
        <f t="shared" ref="AG36:AI36" si="69">IF(SUM(AG22:AG35),AVERAGE(AG22:AG35),"")</f>
        <v>2.583333333</v>
      </c>
      <c r="AH36" s="136">
        <f t="shared" si="69"/>
        <v>2.766666667</v>
      </c>
      <c r="AI36" s="136">
        <f t="shared" si="69"/>
        <v>2.933333333</v>
      </c>
      <c r="AJ36" s="138">
        <f>IF(SUM(AG22:AI35),AVERAGE(AG22:AI35),"")</f>
        <v>2.726666667</v>
      </c>
      <c r="AK36" s="139">
        <f t="shared" ref="AK36:AM36" si="70">IF(SUM(AK22:AK35),AVERAGE(AK22:AK35),"")</f>
        <v>2.616666667</v>
      </c>
      <c r="AL36" s="136">
        <f t="shared" si="70"/>
        <v>2.716666667</v>
      </c>
      <c r="AM36" s="136">
        <f t="shared" si="70"/>
        <v>2.866666667</v>
      </c>
      <c r="AN36" s="187">
        <f>IF(SUM(AK22:AM35),AVERAGE(AK22:AM35),"")</f>
        <v>2.706666667</v>
      </c>
      <c r="AO36" s="135">
        <f t="shared" ref="AO36:AQ36" si="71">IF(SUM(AO22:AO35),AVERAGE(AO22:AO35),"")</f>
        <v>2.285714286</v>
      </c>
      <c r="AP36" s="136">
        <f t="shared" si="71"/>
        <v>2.857142857</v>
      </c>
      <c r="AQ36" s="188">
        <f t="shared" si="71"/>
        <v>3.075</v>
      </c>
      <c r="AR36" s="138">
        <f>IF(SUM(AO22:AQ35),AVERAGE(AO22:AQ35),"")</f>
        <v>2.683333333</v>
      </c>
      <c r="AS36" s="11"/>
      <c r="AT36" s="11"/>
    </row>
    <row r="37" ht="8.25" customHeight="1">
      <c r="A37" s="11"/>
      <c r="B37" s="140"/>
      <c r="C37" s="141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50"/>
      <c r="S37" s="143"/>
      <c r="T37" s="143"/>
      <c r="U37" s="143"/>
      <c r="V37" s="150"/>
      <c r="W37" s="143"/>
      <c r="X37" s="143"/>
      <c r="Y37" s="143"/>
      <c r="Z37" s="150"/>
      <c r="AA37" s="143"/>
      <c r="AB37" s="143"/>
      <c r="AC37" s="143"/>
      <c r="AD37" s="150"/>
      <c r="AE37" s="143"/>
      <c r="AF37" s="143"/>
      <c r="AG37" s="143"/>
      <c r="AH37" s="143"/>
      <c r="AI37" s="143"/>
      <c r="AJ37" s="150"/>
      <c r="AK37" s="143"/>
      <c r="AL37" s="143"/>
      <c r="AM37" s="143"/>
      <c r="AN37" s="143"/>
      <c r="AO37" s="11"/>
      <c r="AP37" s="11"/>
      <c r="AQ37" s="11"/>
      <c r="AR37" s="11"/>
      <c r="AS37" s="11"/>
      <c r="AT37" s="11"/>
    </row>
    <row r="38" ht="30.0" customHeight="1">
      <c r="A38" s="11"/>
      <c r="B38" s="94"/>
      <c r="C38" s="94" t="s">
        <v>99</v>
      </c>
      <c r="D38" s="95" t="s">
        <v>45</v>
      </c>
      <c r="E38" s="96" t="s">
        <v>46</v>
      </c>
      <c r="F38" s="97" t="s">
        <v>47</v>
      </c>
      <c r="G38" s="98" t="s">
        <v>30</v>
      </c>
      <c r="H38" s="99" t="s">
        <v>48</v>
      </c>
      <c r="I38" s="96" t="s">
        <v>46</v>
      </c>
      <c r="J38" s="97" t="s">
        <v>47</v>
      </c>
      <c r="K38" s="98" t="s">
        <v>30</v>
      </c>
      <c r="L38" s="99" t="s">
        <v>48</v>
      </c>
      <c r="M38" s="96" t="s">
        <v>46</v>
      </c>
      <c r="N38" s="97" t="s">
        <v>47</v>
      </c>
      <c r="O38" s="98" t="s">
        <v>30</v>
      </c>
      <c r="P38" s="99" t="s">
        <v>48</v>
      </c>
      <c r="Q38" s="96" t="s">
        <v>46</v>
      </c>
      <c r="R38" s="97" t="s">
        <v>47</v>
      </c>
      <c r="S38" s="98" t="s">
        <v>30</v>
      </c>
      <c r="T38" s="99" t="s">
        <v>48</v>
      </c>
      <c r="U38" s="96" t="s">
        <v>46</v>
      </c>
      <c r="V38" s="97" t="s">
        <v>47</v>
      </c>
      <c r="W38" s="98" t="s">
        <v>30</v>
      </c>
      <c r="X38" s="99" t="s">
        <v>48</v>
      </c>
      <c r="Y38" s="96" t="s">
        <v>46</v>
      </c>
      <c r="Z38" s="97" t="s">
        <v>47</v>
      </c>
      <c r="AA38" s="98" t="s">
        <v>30</v>
      </c>
      <c r="AB38" s="99" t="s">
        <v>48</v>
      </c>
      <c r="AC38" s="96" t="s">
        <v>46</v>
      </c>
      <c r="AD38" s="97" t="s">
        <v>47</v>
      </c>
      <c r="AE38" s="98" t="s">
        <v>30</v>
      </c>
      <c r="AF38" s="99" t="s">
        <v>48</v>
      </c>
      <c r="AG38" s="96" t="s">
        <v>46</v>
      </c>
      <c r="AH38" s="97" t="s">
        <v>47</v>
      </c>
      <c r="AI38" s="98" t="s">
        <v>30</v>
      </c>
      <c r="AJ38" s="99" t="s">
        <v>48</v>
      </c>
      <c r="AK38" s="96" t="s">
        <v>46</v>
      </c>
      <c r="AL38" s="97" t="s">
        <v>47</v>
      </c>
      <c r="AM38" s="98" t="s">
        <v>30</v>
      </c>
      <c r="AN38" s="99" t="s">
        <v>48</v>
      </c>
      <c r="AO38" s="96" t="s">
        <v>46</v>
      </c>
      <c r="AP38" s="97" t="s">
        <v>47</v>
      </c>
      <c r="AQ38" s="98" t="s">
        <v>30</v>
      </c>
      <c r="AR38" s="99" t="s">
        <v>48</v>
      </c>
      <c r="AS38" s="11"/>
      <c r="AT38" s="11"/>
    </row>
    <row r="39" ht="14.25" customHeight="1">
      <c r="A39" s="11"/>
      <c r="B39" s="152" t="s">
        <v>100</v>
      </c>
      <c r="C39" s="153" t="s">
        <v>101</v>
      </c>
      <c r="D39" s="154">
        <f t="shared" ref="D39:D42" si="72">IF(SUM(H39,T39,AJ39,AN39,AR39)&gt;0,AVERAGE(E39:G39,Q39:S39,AG39:AI39,AK39:AM39,AO39:AQ39),"")</f>
        <v>2.91</v>
      </c>
      <c r="E39" s="107">
        <v>3.3</v>
      </c>
      <c r="F39" s="104">
        <v>2.7</v>
      </c>
      <c r="G39" s="112"/>
      <c r="H39" s="162">
        <f t="shared" ref="H39:H41" si="73">IF(SUM(E39:G39)&gt;0,AVERAGE(E39:G39),"")</f>
        <v>3</v>
      </c>
      <c r="I39" s="107">
        <v>2.0</v>
      </c>
      <c r="J39" s="104">
        <v>2.3</v>
      </c>
      <c r="K39" s="112"/>
      <c r="L39" s="162">
        <f t="shared" ref="L39:L41" si="74">IF(SUM(I39:K39)&gt;0,AVERAGE(I39:K39),"")</f>
        <v>2.15</v>
      </c>
      <c r="M39" s="107">
        <v>2.3</v>
      </c>
      <c r="N39" s="104">
        <v>2.6</v>
      </c>
      <c r="O39" s="112"/>
      <c r="P39" s="162">
        <f t="shared" ref="P39:P41" si="75">IF(SUM(M39:O39)&gt;0,AVERAGE(M39:O39),"")</f>
        <v>2.45</v>
      </c>
      <c r="Q39" s="155">
        <v>2.5</v>
      </c>
      <c r="R39" s="189">
        <v>3.0</v>
      </c>
      <c r="S39" s="157"/>
      <c r="T39" s="158">
        <f t="shared" ref="T39:T41" si="76">IF(SUM(Q39:S39)&gt;0,AVERAGE(Q39:S39),"")</f>
        <v>2.75</v>
      </c>
      <c r="U39" s="155">
        <v>2.0</v>
      </c>
      <c r="V39" s="189">
        <v>2.3</v>
      </c>
      <c r="W39" s="157"/>
      <c r="X39" s="158">
        <f t="shared" ref="X39:X41" si="77">IF(SUM(U39:W39)&gt;0,AVERAGE(U39:W39),"")</f>
        <v>2.15</v>
      </c>
      <c r="Y39" s="155">
        <v>2.7</v>
      </c>
      <c r="Z39" s="189">
        <v>2.7</v>
      </c>
      <c r="AA39" s="157"/>
      <c r="AB39" s="158">
        <f t="shared" ref="AB39:AB41" si="78">IF(SUM(Y39:AA39)&gt;0,AVERAGE(Y39:AA39),"")</f>
        <v>2.7</v>
      </c>
      <c r="AC39" s="155">
        <v>2.3</v>
      </c>
      <c r="AD39" s="189">
        <v>2.8</v>
      </c>
      <c r="AE39" s="157"/>
      <c r="AF39" s="158">
        <f t="shared" ref="AF39:AF41" si="79">IF(SUM(AC39:AE39)&gt;0,AVERAGE(AC39:AE39),"")</f>
        <v>2.55</v>
      </c>
      <c r="AG39" s="107">
        <v>2.5</v>
      </c>
      <c r="AH39" s="104">
        <v>2.5</v>
      </c>
      <c r="AI39" s="112"/>
      <c r="AJ39" s="162">
        <f t="shared" ref="AJ39:AJ41" si="80">IF(SUM(AG39:AI39)&gt;0,AVERAGE(AG39:AI39),"")</f>
        <v>2.5</v>
      </c>
      <c r="AK39" s="155">
        <v>3.0</v>
      </c>
      <c r="AL39" s="189">
        <v>2.8</v>
      </c>
      <c r="AM39" s="157"/>
      <c r="AN39" s="158">
        <f t="shared" ref="AN39:AN41" si="81">IF(SUM(AK39:AM39)&gt;0,AVERAGE(AK39:AM39),"")</f>
        <v>2.9</v>
      </c>
      <c r="AO39" s="107">
        <v>4.0</v>
      </c>
      <c r="AP39" s="104">
        <v>2.8</v>
      </c>
      <c r="AQ39" s="112"/>
      <c r="AR39" s="106">
        <f t="shared" ref="AR39:AR42" si="82">IF(SUM(AO39:AQ39)&gt;0,AVERAGE(AO39:AQ39),"")</f>
        <v>3.4</v>
      </c>
      <c r="AS39" s="11"/>
      <c r="AT39" s="11"/>
    </row>
    <row r="40" ht="14.25" customHeight="1">
      <c r="A40" s="11"/>
      <c r="B40" s="164" t="s">
        <v>102</v>
      </c>
      <c r="C40" s="165" t="s">
        <v>103</v>
      </c>
      <c r="D40" s="161">
        <f t="shared" si="72"/>
        <v>3.44</v>
      </c>
      <c r="E40" s="163">
        <v>3.8</v>
      </c>
      <c r="F40" s="111">
        <v>3.0</v>
      </c>
      <c r="G40" s="112"/>
      <c r="H40" s="162">
        <f t="shared" si="73"/>
        <v>3.4</v>
      </c>
      <c r="I40" s="163">
        <v>3.0</v>
      </c>
      <c r="J40" s="111">
        <v>2.8</v>
      </c>
      <c r="K40" s="112"/>
      <c r="L40" s="162">
        <f t="shared" si="74"/>
        <v>2.9</v>
      </c>
      <c r="M40" s="163">
        <v>2.7</v>
      </c>
      <c r="N40" s="111">
        <v>3.4</v>
      </c>
      <c r="O40" s="112"/>
      <c r="P40" s="162">
        <f t="shared" si="75"/>
        <v>3.05</v>
      </c>
      <c r="Q40" s="110">
        <v>3.0</v>
      </c>
      <c r="R40" s="111">
        <v>3.6</v>
      </c>
      <c r="S40" s="112"/>
      <c r="T40" s="106">
        <f t="shared" si="76"/>
        <v>3.3</v>
      </c>
      <c r="U40" s="110">
        <v>3.0</v>
      </c>
      <c r="V40" s="111">
        <v>2.9</v>
      </c>
      <c r="W40" s="112"/>
      <c r="X40" s="106">
        <f t="shared" si="77"/>
        <v>2.95</v>
      </c>
      <c r="Y40" s="110">
        <v>3.0</v>
      </c>
      <c r="Z40" s="111">
        <v>3.1</v>
      </c>
      <c r="AA40" s="112"/>
      <c r="AB40" s="106">
        <f t="shared" si="78"/>
        <v>3.05</v>
      </c>
      <c r="AC40" s="110">
        <v>2.7</v>
      </c>
      <c r="AD40" s="111">
        <v>3.2</v>
      </c>
      <c r="AE40" s="112"/>
      <c r="AF40" s="106">
        <f t="shared" si="79"/>
        <v>2.95</v>
      </c>
      <c r="AG40" s="163">
        <v>3.5</v>
      </c>
      <c r="AH40" s="111">
        <v>3.3</v>
      </c>
      <c r="AI40" s="112"/>
      <c r="AJ40" s="162">
        <f t="shared" si="80"/>
        <v>3.4</v>
      </c>
      <c r="AK40" s="110">
        <v>3.5</v>
      </c>
      <c r="AL40" s="111">
        <v>3.1</v>
      </c>
      <c r="AM40" s="112"/>
      <c r="AN40" s="106">
        <f t="shared" si="81"/>
        <v>3.3</v>
      </c>
      <c r="AO40" s="163">
        <v>4.0</v>
      </c>
      <c r="AP40" s="111">
        <v>3.6</v>
      </c>
      <c r="AQ40" s="112"/>
      <c r="AR40" s="106">
        <f t="shared" si="82"/>
        <v>3.8</v>
      </c>
      <c r="AS40" s="11"/>
      <c r="AT40" s="11"/>
    </row>
    <row r="41" ht="14.25" customHeight="1">
      <c r="A41" s="11"/>
      <c r="B41" s="190" t="s">
        <v>104</v>
      </c>
      <c r="C41" s="191" t="s">
        <v>105</v>
      </c>
      <c r="D41" s="161">
        <f t="shared" si="72"/>
        <v>2.9</v>
      </c>
      <c r="E41" s="192">
        <v>2.8</v>
      </c>
      <c r="F41" s="114">
        <v>3.3</v>
      </c>
      <c r="G41" s="112"/>
      <c r="H41" s="162">
        <f t="shared" si="73"/>
        <v>3.05</v>
      </c>
      <c r="I41" s="192">
        <v>3.0</v>
      </c>
      <c r="J41" s="114">
        <v>2.3</v>
      </c>
      <c r="K41" s="112"/>
      <c r="L41" s="162">
        <f t="shared" si="74"/>
        <v>2.65</v>
      </c>
      <c r="M41" s="192">
        <v>2.5</v>
      </c>
      <c r="N41" s="114">
        <v>2.6</v>
      </c>
      <c r="O41" s="112"/>
      <c r="P41" s="162">
        <f t="shared" si="75"/>
        <v>2.55</v>
      </c>
      <c r="Q41" s="113">
        <v>3.0</v>
      </c>
      <c r="R41" s="114">
        <v>2.9</v>
      </c>
      <c r="S41" s="112"/>
      <c r="T41" s="106">
        <f t="shared" si="76"/>
        <v>2.95</v>
      </c>
      <c r="U41" s="113">
        <v>3.0</v>
      </c>
      <c r="V41" s="114">
        <v>2.9</v>
      </c>
      <c r="W41" s="112"/>
      <c r="X41" s="106">
        <f t="shared" si="77"/>
        <v>2.95</v>
      </c>
      <c r="Y41" s="113">
        <v>3.0</v>
      </c>
      <c r="Z41" s="114">
        <v>2.9</v>
      </c>
      <c r="AA41" s="112"/>
      <c r="AB41" s="106">
        <f t="shared" si="78"/>
        <v>2.95</v>
      </c>
      <c r="AC41" s="113">
        <v>2.7</v>
      </c>
      <c r="AD41" s="114">
        <v>2.6</v>
      </c>
      <c r="AE41" s="112"/>
      <c r="AF41" s="106">
        <f t="shared" si="79"/>
        <v>2.65</v>
      </c>
      <c r="AG41" s="192">
        <v>3.0</v>
      </c>
      <c r="AH41" s="114">
        <v>2.5</v>
      </c>
      <c r="AI41" s="112"/>
      <c r="AJ41" s="162">
        <f t="shared" si="80"/>
        <v>2.75</v>
      </c>
      <c r="AK41" s="113">
        <v>2.5</v>
      </c>
      <c r="AL41" s="114">
        <v>3.0</v>
      </c>
      <c r="AM41" s="112"/>
      <c r="AN41" s="106">
        <f t="shared" si="81"/>
        <v>2.75</v>
      </c>
      <c r="AO41" s="163">
        <v>3.0</v>
      </c>
      <c r="AP41" s="111">
        <v>3.0</v>
      </c>
      <c r="AQ41" s="112"/>
      <c r="AR41" s="106">
        <f t="shared" si="82"/>
        <v>3</v>
      </c>
      <c r="AS41" s="11"/>
      <c r="AT41" s="11"/>
    </row>
    <row r="42" ht="14.25" customHeight="1">
      <c r="A42" s="11"/>
      <c r="B42" s="193" t="s">
        <v>106</v>
      </c>
      <c r="C42" s="194" t="s">
        <v>107</v>
      </c>
      <c r="D42" s="177">
        <f t="shared" si="72"/>
        <v>3.55</v>
      </c>
      <c r="E42" s="120"/>
      <c r="F42" s="112"/>
      <c r="G42" s="112"/>
      <c r="H42" s="168"/>
      <c r="I42" s="120"/>
      <c r="J42" s="112"/>
      <c r="K42" s="112"/>
      <c r="L42" s="168"/>
      <c r="M42" s="120"/>
      <c r="N42" s="112"/>
      <c r="O42" s="112"/>
      <c r="P42" s="168"/>
      <c r="Q42" s="118"/>
      <c r="R42" s="112"/>
      <c r="S42" s="112"/>
      <c r="T42" s="167"/>
      <c r="U42" s="118"/>
      <c r="V42" s="112"/>
      <c r="W42" s="112"/>
      <c r="X42" s="167"/>
      <c r="Y42" s="118"/>
      <c r="Z42" s="112"/>
      <c r="AA42" s="112"/>
      <c r="AB42" s="167"/>
      <c r="AC42" s="118"/>
      <c r="AD42" s="112"/>
      <c r="AE42" s="112"/>
      <c r="AF42" s="167"/>
      <c r="AG42" s="120"/>
      <c r="AH42" s="112"/>
      <c r="AI42" s="112"/>
      <c r="AJ42" s="168"/>
      <c r="AK42" s="118"/>
      <c r="AL42" s="112"/>
      <c r="AM42" s="112"/>
      <c r="AN42" s="167"/>
      <c r="AO42" s="192">
        <v>3.8</v>
      </c>
      <c r="AP42" s="114">
        <v>3.3</v>
      </c>
      <c r="AQ42" s="112"/>
      <c r="AR42" s="128">
        <f t="shared" si="82"/>
        <v>3.55</v>
      </c>
      <c r="AS42" s="11"/>
      <c r="AT42" s="11"/>
    </row>
    <row r="43" ht="14.25" customHeight="1">
      <c r="A43" s="11"/>
      <c r="B43" s="195"/>
      <c r="C43" s="196" t="s">
        <v>48</v>
      </c>
      <c r="D43" s="134">
        <f>IF(SUM(E39:G42,Q39:S42,AG39:AI42,AK39:AM42,AO39:AQ42)&gt;0,AVERAGE(E39:G42,Q39:S42,AG39:AI42,AK39:AM42,AO39:AQ42),"")</f>
        <v>3.1125</v>
      </c>
      <c r="E43" s="135">
        <f t="shared" ref="E43:F43" si="83">IF(SUM(E39:E42),AVERAGE(E39:E42),"")</f>
        <v>3.3</v>
      </c>
      <c r="F43" s="136">
        <f t="shared" si="83"/>
        <v>3</v>
      </c>
      <c r="G43" s="137"/>
      <c r="H43" s="187">
        <f>IF(SUM(E39:G42),AVERAGE(E39:G42),"")</f>
        <v>3.15</v>
      </c>
      <c r="I43" s="135">
        <f t="shared" ref="I43:J43" si="84">IF(SUM(I39:I42),AVERAGE(I39:I42),"")</f>
        <v>2.666666667</v>
      </c>
      <c r="J43" s="136">
        <f t="shared" si="84"/>
        <v>2.466666667</v>
      </c>
      <c r="K43" s="137"/>
      <c r="L43" s="187">
        <f>IF(SUM(I39:K42),AVERAGE(I39:K42),"")</f>
        <v>2.566666667</v>
      </c>
      <c r="M43" s="135">
        <f t="shared" ref="M43:N43" si="85">IF(SUM(M39:M42),AVERAGE(M39:M42),"")</f>
        <v>2.5</v>
      </c>
      <c r="N43" s="136">
        <f t="shared" si="85"/>
        <v>2.866666667</v>
      </c>
      <c r="O43" s="137"/>
      <c r="P43" s="187">
        <f>IF(SUM(M39:O42),AVERAGE(M39:O42),"")</f>
        <v>2.683333333</v>
      </c>
      <c r="Q43" s="135">
        <f t="shared" ref="Q43:R43" si="86">IF(SUM(Q39:Q42),AVERAGE(Q39:Q42),"")</f>
        <v>2.833333333</v>
      </c>
      <c r="R43" s="136">
        <f t="shared" si="86"/>
        <v>3.166666667</v>
      </c>
      <c r="S43" s="137"/>
      <c r="T43" s="138">
        <f>IF(SUM(Q39:S42),AVERAGE(Q39:S42),"")</f>
        <v>3</v>
      </c>
      <c r="U43" s="135">
        <f t="shared" ref="U43:V43" si="87">IF(SUM(U39:U42),AVERAGE(U39:U42),"")</f>
        <v>2.666666667</v>
      </c>
      <c r="V43" s="136">
        <f t="shared" si="87"/>
        <v>2.7</v>
      </c>
      <c r="W43" s="137"/>
      <c r="X43" s="138">
        <f>IF(SUM(U39:W42),AVERAGE(U39:W42),"")</f>
        <v>2.683333333</v>
      </c>
      <c r="Y43" s="135">
        <f t="shared" ref="Y43:Z43" si="88">IF(SUM(Y39:Y42),AVERAGE(Y39:Y42),"")</f>
        <v>2.9</v>
      </c>
      <c r="Z43" s="136">
        <f t="shared" si="88"/>
        <v>2.9</v>
      </c>
      <c r="AA43" s="137"/>
      <c r="AB43" s="138">
        <f>IF(SUM(Y39:AA42),AVERAGE(Y39:AA42),"")</f>
        <v>2.9</v>
      </c>
      <c r="AC43" s="135">
        <f t="shared" ref="AC43:AD43" si="89">IF(SUM(AC39:AC42),AVERAGE(AC39:AC42),"")</f>
        <v>2.566666667</v>
      </c>
      <c r="AD43" s="136">
        <f t="shared" si="89"/>
        <v>2.866666667</v>
      </c>
      <c r="AE43" s="137"/>
      <c r="AF43" s="138">
        <f>IF(SUM(AC39:AE42),AVERAGE(AC39:AE42),"")</f>
        <v>2.716666667</v>
      </c>
      <c r="AG43" s="139">
        <f t="shared" ref="AG43:AH43" si="90">IF(SUM(AG39:AG42),AVERAGE(AG39:AG42),"")</f>
        <v>3</v>
      </c>
      <c r="AH43" s="136">
        <f t="shared" si="90"/>
        <v>2.766666667</v>
      </c>
      <c r="AI43" s="137"/>
      <c r="AJ43" s="187">
        <f>IF(SUM(AG39:AI42),AVERAGE(AG39:AI42),"")</f>
        <v>2.883333333</v>
      </c>
      <c r="AK43" s="135">
        <f t="shared" ref="AK43:AL43" si="91">IF(SUM(AK39:AK42),AVERAGE(AK39:AK42),"")</f>
        <v>3</v>
      </c>
      <c r="AL43" s="136">
        <f t="shared" si="91"/>
        <v>2.966666667</v>
      </c>
      <c r="AM43" s="137"/>
      <c r="AN43" s="138">
        <f>IF(SUM(AK39:AM42),AVERAGE(AK39:AM42),"")</f>
        <v>2.983333333</v>
      </c>
      <c r="AO43" s="139">
        <f t="shared" ref="AO43:AP43" si="92">IF(SUM(AO39:AO42),AVERAGE(AO39:AO42),"")</f>
        <v>3.7</v>
      </c>
      <c r="AP43" s="136">
        <f t="shared" si="92"/>
        <v>3.175</v>
      </c>
      <c r="AQ43" s="137"/>
      <c r="AR43" s="138">
        <f>IF(SUM(AO39:AQ42),AVERAGE(AO39:AQ42),"")</f>
        <v>3.4375</v>
      </c>
      <c r="AS43" s="11"/>
      <c r="AT43" s="11"/>
    </row>
    <row r="44" ht="8.25" customHeight="1">
      <c r="A44" s="11"/>
      <c r="B44" s="140"/>
      <c r="C44" s="141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50"/>
      <c r="S44" s="143"/>
      <c r="T44" s="143"/>
      <c r="U44" s="143"/>
      <c r="V44" s="150"/>
      <c r="W44" s="143"/>
      <c r="X44" s="143"/>
      <c r="Y44" s="143"/>
      <c r="Z44" s="150"/>
      <c r="AA44" s="143"/>
      <c r="AB44" s="143"/>
      <c r="AC44" s="143"/>
      <c r="AD44" s="150"/>
      <c r="AE44" s="143"/>
      <c r="AF44" s="143"/>
      <c r="AG44" s="143"/>
      <c r="AH44" s="143"/>
      <c r="AI44" s="143"/>
      <c r="AJ44" s="150"/>
      <c r="AK44" s="143"/>
      <c r="AL44" s="143"/>
      <c r="AM44" s="143"/>
      <c r="AN44" s="143"/>
      <c r="AO44" s="11"/>
      <c r="AP44" s="11"/>
      <c r="AQ44" s="11"/>
      <c r="AR44" s="11"/>
      <c r="AS44" s="11"/>
      <c r="AT44" s="11"/>
    </row>
    <row r="45" ht="28.5" customHeight="1">
      <c r="A45" s="11"/>
      <c r="B45" s="94"/>
      <c r="C45" s="94" t="s">
        <v>108</v>
      </c>
      <c r="D45" s="95" t="s">
        <v>45</v>
      </c>
      <c r="E45" s="96" t="s">
        <v>46</v>
      </c>
      <c r="F45" s="97" t="s">
        <v>47</v>
      </c>
      <c r="G45" s="98" t="s">
        <v>30</v>
      </c>
      <c r="H45" s="99" t="s">
        <v>48</v>
      </c>
      <c r="I45" s="96" t="s">
        <v>46</v>
      </c>
      <c r="J45" s="97" t="s">
        <v>47</v>
      </c>
      <c r="K45" s="98" t="s">
        <v>30</v>
      </c>
      <c r="L45" s="99" t="s">
        <v>48</v>
      </c>
      <c r="M45" s="96" t="s">
        <v>46</v>
      </c>
      <c r="N45" s="97" t="s">
        <v>47</v>
      </c>
      <c r="O45" s="98" t="s">
        <v>30</v>
      </c>
      <c r="P45" s="99" t="s">
        <v>48</v>
      </c>
      <c r="Q45" s="96" t="s">
        <v>46</v>
      </c>
      <c r="R45" s="97" t="s">
        <v>47</v>
      </c>
      <c r="S45" s="98" t="s">
        <v>30</v>
      </c>
      <c r="T45" s="99" t="s">
        <v>48</v>
      </c>
      <c r="U45" s="96" t="s">
        <v>46</v>
      </c>
      <c r="V45" s="97" t="s">
        <v>47</v>
      </c>
      <c r="W45" s="98" t="s">
        <v>30</v>
      </c>
      <c r="X45" s="99" t="s">
        <v>48</v>
      </c>
      <c r="Y45" s="96" t="s">
        <v>46</v>
      </c>
      <c r="Z45" s="97" t="s">
        <v>47</v>
      </c>
      <c r="AA45" s="98" t="s">
        <v>30</v>
      </c>
      <c r="AB45" s="99" t="s">
        <v>48</v>
      </c>
      <c r="AC45" s="96" t="s">
        <v>46</v>
      </c>
      <c r="AD45" s="97" t="s">
        <v>47</v>
      </c>
      <c r="AE45" s="98" t="s">
        <v>30</v>
      </c>
      <c r="AF45" s="99" t="s">
        <v>48</v>
      </c>
      <c r="AG45" s="96" t="s">
        <v>46</v>
      </c>
      <c r="AH45" s="97" t="s">
        <v>47</v>
      </c>
      <c r="AI45" s="98" t="s">
        <v>30</v>
      </c>
      <c r="AJ45" s="99" t="s">
        <v>48</v>
      </c>
      <c r="AK45" s="96" t="s">
        <v>46</v>
      </c>
      <c r="AL45" s="97" t="s">
        <v>47</v>
      </c>
      <c r="AM45" s="98" t="s">
        <v>30</v>
      </c>
      <c r="AN45" s="99" t="s">
        <v>48</v>
      </c>
      <c r="AO45" s="96" t="s">
        <v>46</v>
      </c>
      <c r="AP45" s="97" t="s">
        <v>47</v>
      </c>
      <c r="AQ45" s="98" t="s">
        <v>30</v>
      </c>
      <c r="AR45" s="99" t="s">
        <v>48</v>
      </c>
      <c r="AS45" s="11"/>
      <c r="AT45" s="11"/>
    </row>
    <row r="46" ht="14.25" customHeight="1">
      <c r="A46" s="11"/>
      <c r="B46" s="152" t="s">
        <v>109</v>
      </c>
      <c r="C46" s="153" t="s">
        <v>110</v>
      </c>
      <c r="D46" s="102">
        <f t="shared" ref="D46:D50" si="93">IF(SUM(H46,T46,AJ46,AN46,AR46)&gt;0,AVERAGE(E46:G46,Q46:S46,AG46:AI46,AK46:AM46,AO46:AQ46),"")</f>
        <v>4.15</v>
      </c>
      <c r="E46" s="103">
        <v>4.3</v>
      </c>
      <c r="F46" s="104">
        <v>4.3</v>
      </c>
      <c r="G46" s="112"/>
      <c r="H46" s="106">
        <f t="shared" ref="H46:H50" si="94">IF(SUM(E46:G46)&gt;0,AVERAGE(E46:G46),"")</f>
        <v>4.3</v>
      </c>
      <c r="I46" s="103">
        <v>4.3</v>
      </c>
      <c r="J46" s="104">
        <v>4.0</v>
      </c>
      <c r="K46" s="112"/>
      <c r="L46" s="106">
        <f t="shared" ref="L46:L50" si="95">IF(SUM(I46:K46)&gt;0,AVERAGE(I46:K46),"")</f>
        <v>4.15</v>
      </c>
      <c r="M46" s="103">
        <v>4.3</v>
      </c>
      <c r="N46" s="104">
        <v>4.4</v>
      </c>
      <c r="O46" s="112"/>
      <c r="P46" s="106">
        <f t="shared" ref="P46:P50" si="96">IF(SUM(M46:O46)&gt;0,AVERAGE(M46:O46),"")</f>
        <v>4.35</v>
      </c>
      <c r="Q46" s="103">
        <v>4.0</v>
      </c>
      <c r="R46" s="104">
        <v>4.0</v>
      </c>
      <c r="S46" s="112"/>
      <c r="T46" s="106">
        <f t="shared" ref="T46:T50" si="97">IF(SUM(Q46:S46)&gt;0,AVERAGE(Q46:S46),"")</f>
        <v>4</v>
      </c>
      <c r="U46" s="103">
        <v>4.0</v>
      </c>
      <c r="V46" s="104">
        <v>3.7</v>
      </c>
      <c r="W46" s="112"/>
      <c r="X46" s="106">
        <f t="shared" ref="X46:X50" si="98">IF(SUM(U46:W46)&gt;0,AVERAGE(U46:W46),"")</f>
        <v>3.85</v>
      </c>
      <c r="Y46" s="103">
        <v>3.3</v>
      </c>
      <c r="Z46" s="104">
        <v>4.1</v>
      </c>
      <c r="AA46" s="112"/>
      <c r="AB46" s="106">
        <f t="shared" ref="AB46:AB50" si="99">IF(SUM(Y46:AA46)&gt;0,AVERAGE(Y46:AA46),"")</f>
        <v>3.7</v>
      </c>
      <c r="AC46" s="103">
        <v>3.7</v>
      </c>
      <c r="AD46" s="104">
        <v>4.3</v>
      </c>
      <c r="AE46" s="112"/>
      <c r="AF46" s="106">
        <f t="shared" ref="AF46:AF50" si="100">IF(SUM(AC46:AE46)&gt;0,AVERAGE(AC46:AE46),"")</f>
        <v>4</v>
      </c>
      <c r="AG46" s="103">
        <v>4.0</v>
      </c>
      <c r="AH46" s="104">
        <v>4.4</v>
      </c>
      <c r="AI46" s="112"/>
      <c r="AJ46" s="106">
        <f t="shared" ref="AJ46:AJ50" si="101">IF(SUM(AG46:AI46)&gt;0,AVERAGE(AG46:AI46),"")</f>
        <v>4.2</v>
      </c>
      <c r="AK46" s="103">
        <v>4.3</v>
      </c>
      <c r="AL46" s="104">
        <v>4.0</v>
      </c>
      <c r="AM46" s="112"/>
      <c r="AN46" s="106">
        <f t="shared" ref="AN46:AN50" si="102">IF(SUM(AK46:AM46)&gt;0,AVERAGE(AK46:AM46),"")</f>
        <v>4.15</v>
      </c>
      <c r="AO46" s="103">
        <v>3.8</v>
      </c>
      <c r="AP46" s="104">
        <v>4.4</v>
      </c>
      <c r="AQ46" s="112"/>
      <c r="AR46" s="106">
        <f t="shared" ref="AR46:AR50" si="103">IF(SUM(AO46:AQ46)&gt;0,AVERAGE(AO46:AQ46),"")</f>
        <v>4.1</v>
      </c>
      <c r="AS46" s="11"/>
      <c r="AT46" s="11"/>
    </row>
    <row r="47" ht="14.25" customHeight="1">
      <c r="A47" s="11"/>
      <c r="B47" s="108" t="s">
        <v>111</v>
      </c>
      <c r="C47" s="109" t="s">
        <v>112</v>
      </c>
      <c r="D47" s="102">
        <f t="shared" si="93"/>
        <v>3.47</v>
      </c>
      <c r="E47" s="103">
        <v>3.0</v>
      </c>
      <c r="F47" s="104">
        <v>2.7</v>
      </c>
      <c r="G47" s="112"/>
      <c r="H47" s="106">
        <f t="shared" si="94"/>
        <v>2.85</v>
      </c>
      <c r="I47" s="103">
        <v>3.3</v>
      </c>
      <c r="J47" s="104">
        <v>3.5</v>
      </c>
      <c r="K47" s="112"/>
      <c r="L47" s="106">
        <f t="shared" si="95"/>
        <v>3.4</v>
      </c>
      <c r="M47" s="103">
        <v>3.0</v>
      </c>
      <c r="N47" s="104">
        <v>3.6</v>
      </c>
      <c r="O47" s="112"/>
      <c r="P47" s="106">
        <f t="shared" si="96"/>
        <v>3.3</v>
      </c>
      <c r="Q47" s="110">
        <v>4.0</v>
      </c>
      <c r="R47" s="111">
        <v>3.5</v>
      </c>
      <c r="S47" s="112"/>
      <c r="T47" s="106">
        <f t="shared" si="97"/>
        <v>3.75</v>
      </c>
      <c r="U47" s="110">
        <v>3.3</v>
      </c>
      <c r="V47" s="111">
        <v>3.4</v>
      </c>
      <c r="W47" s="112"/>
      <c r="X47" s="106">
        <f t="shared" si="98"/>
        <v>3.35</v>
      </c>
      <c r="Y47" s="110">
        <v>2.7</v>
      </c>
      <c r="Z47" s="111">
        <v>3.9</v>
      </c>
      <c r="AA47" s="112"/>
      <c r="AB47" s="106">
        <f t="shared" si="99"/>
        <v>3.3</v>
      </c>
      <c r="AC47" s="110">
        <v>3.3</v>
      </c>
      <c r="AD47" s="111">
        <v>3.7</v>
      </c>
      <c r="AE47" s="112"/>
      <c r="AF47" s="106">
        <f t="shared" si="100"/>
        <v>3.5</v>
      </c>
      <c r="AG47" s="110">
        <v>4.0</v>
      </c>
      <c r="AH47" s="111">
        <v>3.9</v>
      </c>
      <c r="AI47" s="112"/>
      <c r="AJ47" s="106">
        <f t="shared" si="101"/>
        <v>3.95</v>
      </c>
      <c r="AK47" s="110">
        <v>3.0</v>
      </c>
      <c r="AL47" s="111">
        <v>3.6</v>
      </c>
      <c r="AM47" s="112"/>
      <c r="AN47" s="106">
        <f t="shared" si="102"/>
        <v>3.3</v>
      </c>
      <c r="AO47" s="110">
        <v>3.0</v>
      </c>
      <c r="AP47" s="111">
        <v>4.0</v>
      </c>
      <c r="AQ47" s="112"/>
      <c r="AR47" s="106">
        <f t="shared" si="103"/>
        <v>3.5</v>
      </c>
      <c r="AS47" s="11"/>
      <c r="AT47" s="11"/>
    </row>
    <row r="48" ht="14.25" customHeight="1">
      <c r="A48" s="11"/>
      <c r="B48" s="108" t="s">
        <v>113</v>
      </c>
      <c r="C48" s="109" t="s">
        <v>114</v>
      </c>
      <c r="D48" s="102">
        <f t="shared" si="93"/>
        <v>3.438461538</v>
      </c>
      <c r="E48" s="103">
        <v>3.8</v>
      </c>
      <c r="F48" s="104">
        <v>3.3</v>
      </c>
      <c r="G48" s="112"/>
      <c r="H48" s="106">
        <f t="shared" si="94"/>
        <v>3.55</v>
      </c>
      <c r="I48" s="103">
        <v>2.7</v>
      </c>
      <c r="J48" s="104">
        <v>2.3</v>
      </c>
      <c r="K48" s="112"/>
      <c r="L48" s="106">
        <f t="shared" si="95"/>
        <v>2.5</v>
      </c>
      <c r="M48" s="103">
        <v>3.3</v>
      </c>
      <c r="N48" s="104">
        <v>3.7</v>
      </c>
      <c r="O48" s="112"/>
      <c r="P48" s="106">
        <f t="shared" si="96"/>
        <v>3.5</v>
      </c>
      <c r="Q48" s="110">
        <v>3.5</v>
      </c>
      <c r="R48" s="111">
        <v>3.1</v>
      </c>
      <c r="S48" s="112"/>
      <c r="T48" s="106">
        <f t="shared" si="97"/>
        <v>3.3</v>
      </c>
      <c r="U48" s="110">
        <v>3.0</v>
      </c>
      <c r="V48" s="111">
        <v>3.1</v>
      </c>
      <c r="W48" s="112"/>
      <c r="X48" s="106">
        <f t="shared" si="98"/>
        <v>3.05</v>
      </c>
      <c r="Y48" s="110">
        <v>2.7</v>
      </c>
      <c r="Z48" s="111">
        <v>3.5</v>
      </c>
      <c r="AA48" s="197">
        <v>3.7</v>
      </c>
      <c r="AB48" s="106">
        <f t="shared" si="99"/>
        <v>3.3</v>
      </c>
      <c r="AC48" s="110">
        <v>3.0</v>
      </c>
      <c r="AD48" s="111">
        <v>3.4</v>
      </c>
      <c r="AE48" s="197">
        <v>3.8</v>
      </c>
      <c r="AF48" s="106">
        <f t="shared" si="100"/>
        <v>3.4</v>
      </c>
      <c r="AG48" s="110">
        <v>4.0</v>
      </c>
      <c r="AH48" s="111">
        <v>3.6</v>
      </c>
      <c r="AI48" s="111">
        <v>3.8</v>
      </c>
      <c r="AJ48" s="106">
        <f t="shared" si="101"/>
        <v>3.8</v>
      </c>
      <c r="AK48" s="110">
        <v>3.0</v>
      </c>
      <c r="AL48" s="111">
        <v>3.0</v>
      </c>
      <c r="AM48" s="111">
        <v>3.7</v>
      </c>
      <c r="AN48" s="106">
        <f t="shared" si="102"/>
        <v>3.233333333</v>
      </c>
      <c r="AO48" s="110">
        <v>2.5</v>
      </c>
      <c r="AP48" s="111">
        <v>3.7</v>
      </c>
      <c r="AQ48" s="144">
        <v>3.7</v>
      </c>
      <c r="AR48" s="106">
        <f t="shared" si="103"/>
        <v>3.3</v>
      </c>
      <c r="AS48" s="11"/>
      <c r="AT48" s="11"/>
    </row>
    <row r="49" ht="14.25" customHeight="1">
      <c r="A49" s="11"/>
      <c r="B49" s="108" t="s">
        <v>115</v>
      </c>
      <c r="C49" s="109" t="s">
        <v>116</v>
      </c>
      <c r="D49" s="102">
        <f t="shared" si="93"/>
        <v>4.1</v>
      </c>
      <c r="E49" s="103">
        <v>3.8</v>
      </c>
      <c r="F49" s="104">
        <v>3.7</v>
      </c>
      <c r="G49" s="112"/>
      <c r="H49" s="106">
        <f t="shared" si="94"/>
        <v>3.75</v>
      </c>
      <c r="I49" s="103">
        <v>3.7</v>
      </c>
      <c r="J49" s="104">
        <v>4.0</v>
      </c>
      <c r="K49" s="112"/>
      <c r="L49" s="106">
        <f t="shared" si="95"/>
        <v>3.85</v>
      </c>
      <c r="M49" s="103">
        <v>3.7</v>
      </c>
      <c r="N49" s="104">
        <v>4.6</v>
      </c>
      <c r="O49" s="112"/>
      <c r="P49" s="106">
        <f t="shared" si="96"/>
        <v>4.15</v>
      </c>
      <c r="Q49" s="110">
        <v>4.5</v>
      </c>
      <c r="R49" s="111">
        <v>4.0</v>
      </c>
      <c r="S49" s="112"/>
      <c r="T49" s="106">
        <f t="shared" si="97"/>
        <v>4.25</v>
      </c>
      <c r="U49" s="110">
        <v>4.0</v>
      </c>
      <c r="V49" s="111">
        <v>3.5</v>
      </c>
      <c r="W49" s="112"/>
      <c r="X49" s="106">
        <f t="shared" si="98"/>
        <v>3.75</v>
      </c>
      <c r="Y49" s="110">
        <v>3.3</v>
      </c>
      <c r="Z49" s="111">
        <v>4.0</v>
      </c>
      <c r="AA49" s="112"/>
      <c r="AB49" s="106">
        <f t="shared" si="99"/>
        <v>3.65</v>
      </c>
      <c r="AC49" s="110">
        <v>4.3</v>
      </c>
      <c r="AD49" s="111">
        <v>3.9</v>
      </c>
      <c r="AE49" s="112"/>
      <c r="AF49" s="106">
        <f t="shared" si="100"/>
        <v>4.1</v>
      </c>
      <c r="AG49" s="110">
        <v>4.0</v>
      </c>
      <c r="AH49" s="111">
        <v>3.9</v>
      </c>
      <c r="AI49" s="112"/>
      <c r="AJ49" s="106">
        <f t="shared" si="101"/>
        <v>3.95</v>
      </c>
      <c r="AK49" s="110">
        <v>4.5</v>
      </c>
      <c r="AL49" s="111">
        <v>4.3</v>
      </c>
      <c r="AM49" s="112"/>
      <c r="AN49" s="106">
        <f t="shared" si="102"/>
        <v>4.4</v>
      </c>
      <c r="AO49" s="110">
        <v>4.0</v>
      </c>
      <c r="AP49" s="111">
        <v>4.3</v>
      </c>
      <c r="AQ49" s="112"/>
      <c r="AR49" s="106">
        <f t="shared" si="103"/>
        <v>4.15</v>
      </c>
      <c r="AS49" s="11"/>
      <c r="AT49" s="11"/>
    </row>
    <row r="50" ht="14.25" customHeight="1">
      <c r="A50" s="11"/>
      <c r="B50" s="108" t="s">
        <v>117</v>
      </c>
      <c r="C50" s="109" t="s">
        <v>118</v>
      </c>
      <c r="D50" s="198" t="str">
        <f t="shared" si="93"/>
        <v/>
      </c>
      <c r="E50" s="131"/>
      <c r="F50" s="130"/>
      <c r="G50" s="112"/>
      <c r="H50" s="128" t="str">
        <f t="shared" si="94"/>
        <v/>
      </c>
      <c r="I50" s="131"/>
      <c r="J50" s="130"/>
      <c r="K50" s="112"/>
      <c r="L50" s="128" t="str">
        <f t="shared" si="95"/>
        <v/>
      </c>
      <c r="M50" s="131"/>
      <c r="N50" s="130"/>
      <c r="O50" s="112"/>
      <c r="P50" s="128" t="str">
        <f t="shared" si="96"/>
        <v/>
      </c>
      <c r="Q50" s="125"/>
      <c r="R50" s="126"/>
      <c r="S50" s="112"/>
      <c r="T50" s="128" t="str">
        <f t="shared" si="97"/>
        <v/>
      </c>
      <c r="U50" s="125"/>
      <c r="V50" s="126"/>
      <c r="W50" s="112"/>
      <c r="X50" s="128" t="str">
        <f t="shared" si="98"/>
        <v/>
      </c>
      <c r="Y50" s="125"/>
      <c r="Z50" s="126"/>
      <c r="AA50" s="112"/>
      <c r="AB50" s="128" t="str">
        <f t="shared" si="99"/>
        <v/>
      </c>
      <c r="AC50" s="125"/>
      <c r="AD50" s="126"/>
      <c r="AE50" s="112"/>
      <c r="AF50" s="128" t="str">
        <f t="shared" si="100"/>
        <v/>
      </c>
      <c r="AG50" s="125"/>
      <c r="AH50" s="126"/>
      <c r="AI50" s="112"/>
      <c r="AJ50" s="128" t="str">
        <f t="shared" si="101"/>
        <v/>
      </c>
      <c r="AK50" s="125"/>
      <c r="AL50" s="126"/>
      <c r="AM50" s="112"/>
      <c r="AN50" s="128" t="str">
        <f t="shared" si="102"/>
        <v/>
      </c>
      <c r="AO50" s="125"/>
      <c r="AP50" s="126"/>
      <c r="AQ50" s="112"/>
      <c r="AR50" s="128" t="str">
        <f t="shared" si="103"/>
        <v/>
      </c>
      <c r="AS50" s="11"/>
      <c r="AT50" s="11"/>
    </row>
    <row r="51" ht="14.25" customHeight="1">
      <c r="A51" s="11"/>
      <c r="B51" s="132" t="s">
        <v>48</v>
      </c>
      <c r="C51" s="133"/>
      <c r="D51" s="134">
        <f>IF(SUM(E46:G50,Q46:S50,AG46:AI50,AK46:AM50,AO46:AQ50)&gt;0,AVERAGE(E46:G50,Q46:S50,AG46:AI50,AK46:AM50,AO46:AQ50),"")</f>
        <v>3.765116279</v>
      </c>
      <c r="E51" s="135">
        <f t="shared" ref="E51:F51" si="104">IF(SUM(E46:E50),AVERAGE(E46:E50),"")</f>
        <v>3.725</v>
      </c>
      <c r="F51" s="136">
        <f t="shared" si="104"/>
        <v>3.5</v>
      </c>
      <c r="G51" s="137"/>
      <c r="H51" s="138">
        <f>IF(SUM(E46:G50),AVERAGE(E46:G50),"")</f>
        <v>3.6125</v>
      </c>
      <c r="I51" s="135">
        <f t="shared" ref="I51:J51" si="105">IF(SUM(I46:I50),AVERAGE(I46:I50),"")</f>
        <v>3.5</v>
      </c>
      <c r="J51" s="136">
        <f t="shared" si="105"/>
        <v>3.45</v>
      </c>
      <c r="K51" s="137"/>
      <c r="L51" s="138">
        <f>IF(SUM(I46:K50),AVERAGE(I46:K50),"")</f>
        <v>3.475</v>
      </c>
      <c r="M51" s="135">
        <f t="shared" ref="M51:N51" si="106">IF(SUM(M46:M50),AVERAGE(M46:M50),"")</f>
        <v>3.575</v>
      </c>
      <c r="N51" s="136">
        <f t="shared" si="106"/>
        <v>4.075</v>
      </c>
      <c r="O51" s="137"/>
      <c r="P51" s="138">
        <f>IF(SUM(M46:O50),AVERAGE(M46:O50),"")</f>
        <v>3.825</v>
      </c>
      <c r="Q51" s="135">
        <f t="shared" ref="Q51:R51" si="107">IF(SUM(Q46:Q50),AVERAGE(Q46:Q50),"")</f>
        <v>4</v>
      </c>
      <c r="R51" s="136">
        <f t="shared" si="107"/>
        <v>3.65</v>
      </c>
      <c r="S51" s="137"/>
      <c r="T51" s="138">
        <f>IF(SUM(Q46:S50),AVERAGE(Q46:S50),"")</f>
        <v>3.825</v>
      </c>
      <c r="U51" s="135">
        <f t="shared" ref="U51:V51" si="108">IF(SUM(U46:U50),AVERAGE(U46:U50),"")</f>
        <v>3.575</v>
      </c>
      <c r="V51" s="136">
        <f t="shared" si="108"/>
        <v>3.425</v>
      </c>
      <c r="W51" s="137"/>
      <c r="X51" s="138">
        <f>IF(SUM(U46:W50),AVERAGE(U46:W50),"")</f>
        <v>3.5</v>
      </c>
      <c r="Y51" s="135">
        <f t="shared" ref="Y51:Z51" si="109">IF(SUM(Y46:Y50),AVERAGE(Y46:Y50),"")</f>
        <v>3</v>
      </c>
      <c r="Z51" s="136">
        <f t="shared" si="109"/>
        <v>3.875</v>
      </c>
      <c r="AA51" s="137"/>
      <c r="AB51" s="138">
        <f>IF(SUM(Y46:AA50),AVERAGE(Y46:AA50),"")</f>
        <v>3.466666667</v>
      </c>
      <c r="AC51" s="135">
        <f t="shared" ref="AC51:AD51" si="110">IF(SUM(AC46:AC50),AVERAGE(AC46:AC50),"")</f>
        <v>3.575</v>
      </c>
      <c r="AD51" s="136">
        <f t="shared" si="110"/>
        <v>3.825</v>
      </c>
      <c r="AE51" s="137"/>
      <c r="AF51" s="138">
        <f>IF(SUM(AC46:AE50),AVERAGE(AC46:AE50),"")</f>
        <v>3.711111111</v>
      </c>
      <c r="AG51" s="139">
        <f t="shared" ref="AG51:AI51" si="111">IF(SUM(AG46:AG50),AVERAGE(AG46:AG50),"")</f>
        <v>4</v>
      </c>
      <c r="AH51" s="136">
        <f t="shared" si="111"/>
        <v>3.95</v>
      </c>
      <c r="AI51" s="136">
        <f t="shared" si="111"/>
        <v>3.8</v>
      </c>
      <c r="AJ51" s="138">
        <f>IF(SUM(AG46:AI50),AVERAGE(AG46:AI50),"")</f>
        <v>3.955555556</v>
      </c>
      <c r="AK51" s="135">
        <f t="shared" ref="AK51:AM51" si="112">IF(SUM(AK46:AK50),AVERAGE(AK46:AK50),"")</f>
        <v>3.7</v>
      </c>
      <c r="AL51" s="136">
        <f t="shared" si="112"/>
        <v>3.725</v>
      </c>
      <c r="AM51" s="136">
        <f t="shared" si="112"/>
        <v>3.7</v>
      </c>
      <c r="AN51" s="138">
        <f>IF(SUM(AK46:AM50),AVERAGE(AK46:AM50),"")</f>
        <v>3.711111111</v>
      </c>
      <c r="AO51" s="139">
        <f t="shared" ref="AO51:AQ51" si="113">IF(SUM(AO46:AO50),AVERAGE(AO46:AO50),"")</f>
        <v>3.325</v>
      </c>
      <c r="AP51" s="136">
        <f t="shared" si="113"/>
        <v>4.1</v>
      </c>
      <c r="AQ51" s="136">
        <f t="shared" si="113"/>
        <v>3.7</v>
      </c>
      <c r="AR51" s="138">
        <f>IF(SUM(AO46:AQ50),AVERAGE(AO46:AQ50),"")</f>
        <v>3.711111111</v>
      </c>
      <c r="AS51" s="11"/>
      <c r="AT51" s="11"/>
    </row>
    <row r="52" ht="8.25" customHeight="1">
      <c r="A52" s="11"/>
      <c r="B52" s="140"/>
      <c r="C52" s="14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50"/>
      <c r="S52" s="143"/>
      <c r="T52" s="143"/>
      <c r="U52" s="143"/>
      <c r="V52" s="150"/>
      <c r="W52" s="143"/>
      <c r="X52" s="143"/>
      <c r="Y52" s="143"/>
      <c r="Z52" s="150"/>
      <c r="AA52" s="143"/>
      <c r="AB52" s="143"/>
      <c r="AC52" s="143"/>
      <c r="AD52" s="150"/>
      <c r="AE52" s="143"/>
      <c r="AF52" s="143"/>
      <c r="AG52" s="143"/>
      <c r="AH52" s="143"/>
      <c r="AI52" s="143"/>
      <c r="AJ52" s="150"/>
      <c r="AK52" s="143"/>
      <c r="AL52" s="143"/>
      <c r="AM52" s="143"/>
      <c r="AN52" s="143"/>
      <c r="AO52" s="143"/>
      <c r="AP52" s="11"/>
      <c r="AQ52" s="11"/>
      <c r="AR52" s="11"/>
      <c r="AS52" s="11"/>
      <c r="AT52" s="11"/>
    </row>
    <row r="53" ht="24.75" customHeight="1">
      <c r="A53" s="11"/>
      <c r="B53" s="94"/>
      <c r="C53" s="94" t="s">
        <v>119</v>
      </c>
      <c r="D53" s="95" t="s">
        <v>45</v>
      </c>
      <c r="E53" s="96" t="s">
        <v>46</v>
      </c>
      <c r="F53" s="97" t="s">
        <v>47</v>
      </c>
      <c r="G53" s="98" t="s">
        <v>30</v>
      </c>
      <c r="H53" s="99" t="s">
        <v>48</v>
      </c>
      <c r="I53" s="96" t="s">
        <v>46</v>
      </c>
      <c r="J53" s="97" t="s">
        <v>47</v>
      </c>
      <c r="K53" s="98" t="s">
        <v>30</v>
      </c>
      <c r="L53" s="99" t="s">
        <v>48</v>
      </c>
      <c r="M53" s="96" t="s">
        <v>46</v>
      </c>
      <c r="N53" s="97" t="s">
        <v>47</v>
      </c>
      <c r="O53" s="98" t="s">
        <v>30</v>
      </c>
      <c r="P53" s="99" t="s">
        <v>48</v>
      </c>
      <c r="Q53" s="96" t="s">
        <v>46</v>
      </c>
      <c r="R53" s="97" t="s">
        <v>47</v>
      </c>
      <c r="S53" s="98" t="s">
        <v>30</v>
      </c>
      <c r="T53" s="99" t="s">
        <v>48</v>
      </c>
      <c r="U53" s="96" t="s">
        <v>46</v>
      </c>
      <c r="V53" s="97" t="s">
        <v>47</v>
      </c>
      <c r="W53" s="98" t="s">
        <v>30</v>
      </c>
      <c r="X53" s="99" t="s">
        <v>48</v>
      </c>
      <c r="Y53" s="96" t="s">
        <v>46</v>
      </c>
      <c r="Z53" s="97" t="s">
        <v>47</v>
      </c>
      <c r="AA53" s="98" t="s">
        <v>30</v>
      </c>
      <c r="AB53" s="99" t="s">
        <v>48</v>
      </c>
      <c r="AC53" s="96" t="s">
        <v>46</v>
      </c>
      <c r="AD53" s="97" t="s">
        <v>47</v>
      </c>
      <c r="AE53" s="98" t="s">
        <v>30</v>
      </c>
      <c r="AF53" s="99" t="s">
        <v>48</v>
      </c>
      <c r="AG53" s="96" t="s">
        <v>46</v>
      </c>
      <c r="AH53" s="97" t="s">
        <v>47</v>
      </c>
      <c r="AI53" s="98" t="s">
        <v>30</v>
      </c>
      <c r="AJ53" s="99" t="s">
        <v>48</v>
      </c>
      <c r="AK53" s="96" t="s">
        <v>46</v>
      </c>
      <c r="AL53" s="97" t="s">
        <v>47</v>
      </c>
      <c r="AM53" s="98" t="s">
        <v>30</v>
      </c>
      <c r="AN53" s="99" t="s">
        <v>48</v>
      </c>
      <c r="AO53" s="96" t="s">
        <v>46</v>
      </c>
      <c r="AP53" s="97" t="s">
        <v>47</v>
      </c>
      <c r="AQ53" s="98" t="s">
        <v>30</v>
      </c>
      <c r="AR53" s="99" t="s">
        <v>48</v>
      </c>
      <c r="AS53" s="11"/>
      <c r="AT53" s="11"/>
    </row>
    <row r="54" ht="14.25" customHeight="1">
      <c r="A54" s="11"/>
      <c r="B54" s="152" t="s">
        <v>120</v>
      </c>
      <c r="C54" s="153" t="s">
        <v>121</v>
      </c>
      <c r="D54" s="154">
        <f t="shared" ref="D54:D59" si="114">IF(SUM(H54,T54,AJ54,AN54,AR54)&gt;0,AVERAGE(E54:G54,Q54:S54,AG54:AI54,AK54:AM54,AO54:AQ54),"")</f>
        <v>3.42</v>
      </c>
      <c r="E54" s="159">
        <v>3.5</v>
      </c>
      <c r="F54" s="156">
        <v>4.0</v>
      </c>
      <c r="G54" s="156">
        <v>3.2</v>
      </c>
      <c r="H54" s="160">
        <f t="shared" ref="H54:H58" si="115">IF(SUM(E54:G54)&gt;0,AVERAGE(E54:G54),"")</f>
        <v>3.566666667</v>
      </c>
      <c r="I54" s="159">
        <v>2.7</v>
      </c>
      <c r="J54" s="156">
        <v>3.3</v>
      </c>
      <c r="K54" s="156">
        <v>3.2</v>
      </c>
      <c r="L54" s="160">
        <f t="shared" ref="L54:L58" si="116">IF(SUM(I54:K54)&gt;0,AVERAGE(I54:K54),"")</f>
        <v>3.066666667</v>
      </c>
      <c r="M54" s="159">
        <v>3.0</v>
      </c>
      <c r="N54" s="156">
        <v>4.0</v>
      </c>
      <c r="O54" s="156">
        <v>1.7</v>
      </c>
      <c r="P54" s="160">
        <f t="shared" ref="P54:P58" si="117">IF(SUM(M54:O54)&gt;0,AVERAGE(M54:O54),"")</f>
        <v>2.9</v>
      </c>
      <c r="Q54" s="155">
        <v>4.0</v>
      </c>
      <c r="R54" s="156">
        <v>3.2</v>
      </c>
      <c r="S54" s="156">
        <v>3.9</v>
      </c>
      <c r="T54" s="158">
        <f t="shared" ref="T54:T58" si="118">IF(SUM(Q54:S54)&gt;0,AVERAGE(Q54:S54),"")</f>
        <v>3.7</v>
      </c>
      <c r="U54" s="155">
        <v>3.0</v>
      </c>
      <c r="V54" s="156">
        <v>3.2</v>
      </c>
      <c r="W54" s="156">
        <v>3.5</v>
      </c>
      <c r="X54" s="158">
        <f t="shared" ref="X54:X58" si="119">IF(SUM(U54:W54)&gt;0,AVERAGE(U54:W54),"")</f>
        <v>3.233333333</v>
      </c>
      <c r="Y54" s="155">
        <v>2.0</v>
      </c>
      <c r="Z54" s="156">
        <v>3.3</v>
      </c>
      <c r="AA54" s="156">
        <v>3.3</v>
      </c>
      <c r="AB54" s="158">
        <f t="shared" ref="AB54:AB58" si="120">IF(SUM(Y54:AA54)&gt;0,AVERAGE(Y54:AA54),"")</f>
        <v>2.866666667</v>
      </c>
      <c r="AC54" s="155">
        <v>2.7</v>
      </c>
      <c r="AD54" s="156">
        <v>3.2</v>
      </c>
      <c r="AE54" s="156">
        <v>3.2</v>
      </c>
      <c r="AF54" s="158">
        <f t="shared" ref="AF54:AF58" si="121">IF(SUM(AC54:AE54)&gt;0,AVERAGE(AC54:AE54),"")</f>
        <v>3.033333333</v>
      </c>
      <c r="AG54" s="155">
        <v>4.0</v>
      </c>
      <c r="AH54" s="156">
        <v>3.5</v>
      </c>
      <c r="AI54" s="156">
        <v>3.4</v>
      </c>
      <c r="AJ54" s="158">
        <f t="shared" ref="AJ54:AJ58" si="122">IF(SUM(AG54:AI54)&gt;0,AVERAGE(AG54:AI54),"")</f>
        <v>3.633333333</v>
      </c>
      <c r="AK54" s="155">
        <v>3.3</v>
      </c>
      <c r="AL54" s="156">
        <v>3.3</v>
      </c>
      <c r="AM54" s="156">
        <v>3.1</v>
      </c>
      <c r="AN54" s="158">
        <f t="shared" ref="AN54:AN58" si="123">IF(SUM(AK54:AM54)&gt;0,AVERAGE(AK54:AM54),"")</f>
        <v>3.233333333</v>
      </c>
      <c r="AO54" s="159">
        <v>2.0</v>
      </c>
      <c r="AP54" s="156">
        <v>3.6</v>
      </c>
      <c r="AQ54" s="156">
        <v>3.3</v>
      </c>
      <c r="AR54" s="158">
        <f t="shared" ref="AR54:AR59" si="124">IF(SUM(AO54:AQ54)&gt;0,AVERAGE(AO54:AQ54),"")</f>
        <v>2.966666667</v>
      </c>
      <c r="AS54" s="11"/>
      <c r="AT54" s="11"/>
    </row>
    <row r="55" ht="14.25" customHeight="1">
      <c r="A55" s="11"/>
      <c r="B55" s="108" t="s">
        <v>122</v>
      </c>
      <c r="C55" s="109" t="s">
        <v>123</v>
      </c>
      <c r="D55" s="161">
        <f t="shared" si="114"/>
        <v>3.230769231</v>
      </c>
      <c r="E55" s="163">
        <v>2.8</v>
      </c>
      <c r="F55" s="144">
        <v>3.5</v>
      </c>
      <c r="G55" s="112"/>
      <c r="H55" s="162">
        <f t="shared" si="115"/>
        <v>3.15</v>
      </c>
      <c r="I55" s="163">
        <v>2.5</v>
      </c>
      <c r="J55" s="144">
        <v>2.0</v>
      </c>
      <c r="K55" s="112"/>
      <c r="L55" s="162">
        <f t="shared" si="116"/>
        <v>2.25</v>
      </c>
      <c r="M55" s="163">
        <v>2.7</v>
      </c>
      <c r="N55" s="144">
        <v>3.0</v>
      </c>
      <c r="O55" s="112"/>
      <c r="P55" s="162">
        <f t="shared" si="117"/>
        <v>2.85</v>
      </c>
      <c r="Q55" s="110">
        <v>3.5</v>
      </c>
      <c r="R55" s="144">
        <v>3.6</v>
      </c>
      <c r="S55" s="112"/>
      <c r="T55" s="106">
        <f t="shared" si="118"/>
        <v>3.55</v>
      </c>
      <c r="U55" s="110">
        <v>3.0</v>
      </c>
      <c r="V55" s="144">
        <v>3.2</v>
      </c>
      <c r="W55" s="112"/>
      <c r="X55" s="106">
        <f t="shared" si="119"/>
        <v>3.1</v>
      </c>
      <c r="Y55" s="110">
        <v>2.3</v>
      </c>
      <c r="Z55" s="144">
        <v>2.7</v>
      </c>
      <c r="AA55" s="197">
        <v>3.3</v>
      </c>
      <c r="AB55" s="106">
        <f t="shared" si="120"/>
        <v>2.766666667</v>
      </c>
      <c r="AC55" s="110">
        <v>2.7</v>
      </c>
      <c r="AD55" s="144">
        <v>3.4</v>
      </c>
      <c r="AE55" s="197">
        <v>3.2</v>
      </c>
      <c r="AF55" s="106">
        <f t="shared" si="121"/>
        <v>3.1</v>
      </c>
      <c r="AG55" s="110">
        <v>3.5</v>
      </c>
      <c r="AH55" s="144">
        <v>3.6</v>
      </c>
      <c r="AI55" s="144">
        <v>3.3</v>
      </c>
      <c r="AJ55" s="106">
        <f t="shared" si="122"/>
        <v>3.466666667</v>
      </c>
      <c r="AK55" s="110">
        <v>2.5</v>
      </c>
      <c r="AL55" s="144">
        <v>3.5</v>
      </c>
      <c r="AM55" s="144">
        <v>3.0</v>
      </c>
      <c r="AN55" s="106">
        <f t="shared" si="123"/>
        <v>3</v>
      </c>
      <c r="AO55" s="163">
        <v>2.5</v>
      </c>
      <c r="AP55" s="144">
        <v>3.4</v>
      </c>
      <c r="AQ55" s="144">
        <v>3.3</v>
      </c>
      <c r="AR55" s="106">
        <f t="shared" si="124"/>
        <v>3.066666667</v>
      </c>
      <c r="AS55" s="11"/>
      <c r="AT55" s="11"/>
    </row>
    <row r="56" ht="14.25" customHeight="1">
      <c r="A56" s="11"/>
      <c r="B56" s="108" t="s">
        <v>124</v>
      </c>
      <c r="C56" s="109" t="s">
        <v>125</v>
      </c>
      <c r="D56" s="161">
        <f t="shared" si="114"/>
        <v>3.386666667</v>
      </c>
      <c r="E56" s="163">
        <v>2.8</v>
      </c>
      <c r="F56" s="144">
        <v>4.0</v>
      </c>
      <c r="G56" s="144">
        <v>3.3</v>
      </c>
      <c r="H56" s="162">
        <f t="shared" si="115"/>
        <v>3.366666667</v>
      </c>
      <c r="I56" s="163">
        <v>2.5</v>
      </c>
      <c r="J56" s="144">
        <v>2.0</v>
      </c>
      <c r="K56" s="144">
        <v>3.5</v>
      </c>
      <c r="L56" s="162">
        <f t="shared" si="116"/>
        <v>2.666666667</v>
      </c>
      <c r="M56" s="163">
        <v>3.3</v>
      </c>
      <c r="N56" s="144">
        <v>3.0</v>
      </c>
      <c r="O56" s="144">
        <v>1.9</v>
      </c>
      <c r="P56" s="162">
        <f t="shared" si="117"/>
        <v>2.733333333</v>
      </c>
      <c r="Q56" s="110">
        <v>3.5</v>
      </c>
      <c r="R56" s="144">
        <v>3.6</v>
      </c>
      <c r="S56" s="144">
        <v>3.6</v>
      </c>
      <c r="T56" s="106">
        <f t="shared" si="118"/>
        <v>3.566666667</v>
      </c>
      <c r="U56" s="110">
        <v>3.0</v>
      </c>
      <c r="V56" s="144">
        <v>2.9</v>
      </c>
      <c r="W56" s="144">
        <v>3.2</v>
      </c>
      <c r="X56" s="106">
        <f t="shared" si="119"/>
        <v>3.033333333</v>
      </c>
      <c r="Y56" s="110">
        <v>2.3</v>
      </c>
      <c r="Z56" s="144">
        <v>3.2</v>
      </c>
      <c r="AA56" s="144">
        <v>3.3</v>
      </c>
      <c r="AB56" s="106">
        <f t="shared" si="120"/>
        <v>2.933333333</v>
      </c>
      <c r="AC56" s="110">
        <v>3.0</v>
      </c>
      <c r="AD56" s="144">
        <v>3.3</v>
      </c>
      <c r="AE56" s="144">
        <v>3.3</v>
      </c>
      <c r="AF56" s="106">
        <f t="shared" si="121"/>
        <v>3.2</v>
      </c>
      <c r="AG56" s="110">
        <v>4.0</v>
      </c>
      <c r="AH56" s="144">
        <v>3.6</v>
      </c>
      <c r="AI56" s="144">
        <v>3.4</v>
      </c>
      <c r="AJ56" s="106">
        <f t="shared" si="122"/>
        <v>3.666666667</v>
      </c>
      <c r="AK56" s="110">
        <v>3.0</v>
      </c>
      <c r="AL56" s="144">
        <v>3.2</v>
      </c>
      <c r="AM56" s="144">
        <v>3.1</v>
      </c>
      <c r="AN56" s="106">
        <f t="shared" si="123"/>
        <v>3.1</v>
      </c>
      <c r="AO56" s="163">
        <v>2.5</v>
      </c>
      <c r="AP56" s="144">
        <v>4.0</v>
      </c>
      <c r="AQ56" s="144">
        <v>3.2</v>
      </c>
      <c r="AR56" s="106">
        <f t="shared" si="124"/>
        <v>3.233333333</v>
      </c>
      <c r="AS56" s="11"/>
      <c r="AT56" s="11"/>
    </row>
    <row r="57" ht="14.25" customHeight="1">
      <c r="A57" s="11"/>
      <c r="B57" s="108" t="s">
        <v>126</v>
      </c>
      <c r="C57" s="109" t="s">
        <v>127</v>
      </c>
      <c r="D57" s="161">
        <f t="shared" si="114"/>
        <v>3.28</v>
      </c>
      <c r="E57" s="163">
        <v>3.0</v>
      </c>
      <c r="F57" s="144">
        <v>4.0</v>
      </c>
      <c r="G57" s="144">
        <v>1.6</v>
      </c>
      <c r="H57" s="162">
        <f t="shared" si="115"/>
        <v>2.866666667</v>
      </c>
      <c r="I57" s="163">
        <v>2.5</v>
      </c>
      <c r="J57" s="144">
        <v>2.0</v>
      </c>
      <c r="K57" s="144">
        <v>3.2</v>
      </c>
      <c r="L57" s="162">
        <f t="shared" si="116"/>
        <v>2.566666667</v>
      </c>
      <c r="M57" s="163">
        <v>2.0</v>
      </c>
      <c r="N57" s="144">
        <v>3.5</v>
      </c>
      <c r="O57" s="144">
        <v>1.5</v>
      </c>
      <c r="P57" s="162">
        <f t="shared" si="117"/>
        <v>2.333333333</v>
      </c>
      <c r="Q57" s="110">
        <v>3.5</v>
      </c>
      <c r="R57" s="144">
        <v>3.2</v>
      </c>
      <c r="S57" s="144">
        <v>3.5</v>
      </c>
      <c r="T57" s="106">
        <f t="shared" si="118"/>
        <v>3.4</v>
      </c>
      <c r="U57" s="110">
        <v>2.5</v>
      </c>
      <c r="V57" s="144">
        <v>2.8</v>
      </c>
      <c r="W57" s="144">
        <v>3.0</v>
      </c>
      <c r="X57" s="106">
        <f t="shared" si="119"/>
        <v>2.766666667</v>
      </c>
      <c r="Y57" s="110">
        <v>2.3</v>
      </c>
      <c r="Z57" s="144">
        <v>2.6</v>
      </c>
      <c r="AA57" s="144">
        <v>3.5</v>
      </c>
      <c r="AB57" s="106">
        <f t="shared" si="120"/>
        <v>2.8</v>
      </c>
      <c r="AC57" s="110">
        <v>2.3</v>
      </c>
      <c r="AD57" s="144">
        <v>3.2</v>
      </c>
      <c r="AE57" s="144">
        <v>3.1</v>
      </c>
      <c r="AF57" s="106">
        <f t="shared" si="121"/>
        <v>2.866666667</v>
      </c>
      <c r="AG57" s="110">
        <v>4.0</v>
      </c>
      <c r="AH57" s="144">
        <v>3.3</v>
      </c>
      <c r="AI57" s="144">
        <v>3.5</v>
      </c>
      <c r="AJ57" s="106">
        <f t="shared" si="122"/>
        <v>3.6</v>
      </c>
      <c r="AK57" s="110">
        <v>2.8</v>
      </c>
      <c r="AL57" s="144">
        <v>3.4</v>
      </c>
      <c r="AM57" s="144">
        <v>3.9</v>
      </c>
      <c r="AN57" s="106">
        <f t="shared" si="123"/>
        <v>3.366666667</v>
      </c>
      <c r="AO57" s="163">
        <v>2.8</v>
      </c>
      <c r="AP57" s="144">
        <v>3.2</v>
      </c>
      <c r="AQ57" s="144">
        <v>3.5</v>
      </c>
      <c r="AR57" s="106">
        <f t="shared" si="124"/>
        <v>3.166666667</v>
      </c>
      <c r="AS57" s="11"/>
      <c r="AT57" s="11"/>
    </row>
    <row r="58" ht="14.25" customHeight="1">
      <c r="A58" s="11"/>
      <c r="B58" s="108" t="s">
        <v>128</v>
      </c>
      <c r="C58" s="109" t="s">
        <v>129</v>
      </c>
      <c r="D58" s="161">
        <f t="shared" si="114"/>
        <v>3.153846154</v>
      </c>
      <c r="E58" s="163">
        <v>3.0</v>
      </c>
      <c r="F58" s="111">
        <v>4.0</v>
      </c>
      <c r="G58" s="112"/>
      <c r="H58" s="162">
        <f t="shared" si="115"/>
        <v>3.5</v>
      </c>
      <c r="I58" s="163">
        <v>2.5</v>
      </c>
      <c r="J58" s="111">
        <v>2.0</v>
      </c>
      <c r="K58" s="112"/>
      <c r="L58" s="162">
        <f t="shared" si="116"/>
        <v>2.25</v>
      </c>
      <c r="M58" s="163">
        <v>1.5</v>
      </c>
      <c r="N58" s="111">
        <v>3.3</v>
      </c>
      <c r="O58" s="112"/>
      <c r="P58" s="162">
        <f t="shared" si="117"/>
        <v>2.4</v>
      </c>
      <c r="Q58" s="110">
        <v>4.0</v>
      </c>
      <c r="R58" s="111">
        <v>3.1</v>
      </c>
      <c r="S58" s="112"/>
      <c r="T58" s="106">
        <f t="shared" si="118"/>
        <v>3.55</v>
      </c>
      <c r="U58" s="110">
        <v>2.5</v>
      </c>
      <c r="V58" s="111">
        <v>2.9</v>
      </c>
      <c r="W58" s="112"/>
      <c r="X58" s="106">
        <f t="shared" si="119"/>
        <v>2.7</v>
      </c>
      <c r="Y58" s="110">
        <v>2.3</v>
      </c>
      <c r="Z58" s="111">
        <v>2.3</v>
      </c>
      <c r="AA58" s="197">
        <v>3.1</v>
      </c>
      <c r="AB58" s="106">
        <f t="shared" si="120"/>
        <v>2.566666667</v>
      </c>
      <c r="AC58" s="110">
        <v>2.7</v>
      </c>
      <c r="AD58" s="111">
        <v>3.0</v>
      </c>
      <c r="AE58" s="197">
        <v>3.1</v>
      </c>
      <c r="AF58" s="106">
        <f t="shared" si="121"/>
        <v>2.933333333</v>
      </c>
      <c r="AG58" s="110">
        <v>3.5</v>
      </c>
      <c r="AH58" s="111">
        <v>2.9</v>
      </c>
      <c r="AI58" s="111">
        <v>3.2</v>
      </c>
      <c r="AJ58" s="106">
        <f t="shared" si="122"/>
        <v>3.2</v>
      </c>
      <c r="AK58" s="110">
        <v>2.8</v>
      </c>
      <c r="AL58" s="111">
        <v>2.9</v>
      </c>
      <c r="AM58" s="111">
        <v>2.9</v>
      </c>
      <c r="AN58" s="106">
        <f t="shared" si="123"/>
        <v>2.866666667</v>
      </c>
      <c r="AO58" s="163">
        <v>2.3</v>
      </c>
      <c r="AP58" s="144">
        <v>3.0</v>
      </c>
      <c r="AQ58" s="144">
        <v>3.4</v>
      </c>
      <c r="AR58" s="106">
        <f t="shared" si="124"/>
        <v>2.9</v>
      </c>
      <c r="AS58" s="11"/>
      <c r="AT58" s="11"/>
    </row>
    <row r="59" ht="14.25" customHeight="1">
      <c r="A59" s="11"/>
      <c r="B59" s="175" t="s">
        <v>130</v>
      </c>
      <c r="C59" s="176" t="s">
        <v>131</v>
      </c>
      <c r="D59" s="177" t="str">
        <f t="shared" si="114"/>
        <v/>
      </c>
      <c r="E59" s="199"/>
      <c r="F59" s="127"/>
      <c r="G59" s="127"/>
      <c r="H59" s="200"/>
      <c r="I59" s="199"/>
      <c r="J59" s="127"/>
      <c r="K59" s="127"/>
      <c r="L59" s="200"/>
      <c r="M59" s="199"/>
      <c r="N59" s="127"/>
      <c r="O59" s="127"/>
      <c r="P59" s="200"/>
      <c r="Q59" s="201"/>
      <c r="R59" s="127"/>
      <c r="S59" s="127"/>
      <c r="T59" s="202"/>
      <c r="U59" s="201"/>
      <c r="V59" s="127"/>
      <c r="W59" s="127"/>
      <c r="X59" s="202"/>
      <c r="Y59" s="201"/>
      <c r="Z59" s="127"/>
      <c r="AA59" s="127"/>
      <c r="AB59" s="202"/>
      <c r="AC59" s="201"/>
      <c r="AD59" s="127"/>
      <c r="AE59" s="127"/>
      <c r="AF59" s="202"/>
      <c r="AG59" s="201"/>
      <c r="AH59" s="127"/>
      <c r="AI59" s="127"/>
      <c r="AJ59" s="202"/>
      <c r="AK59" s="201"/>
      <c r="AL59" s="127"/>
      <c r="AM59" s="127"/>
      <c r="AN59" s="202"/>
      <c r="AO59" s="183"/>
      <c r="AP59" s="184"/>
      <c r="AQ59" s="184"/>
      <c r="AR59" s="181" t="str">
        <f t="shared" si="124"/>
        <v/>
      </c>
      <c r="AS59" s="11"/>
      <c r="AT59" s="11"/>
    </row>
    <row r="60" ht="14.25" customHeight="1">
      <c r="A60" s="11"/>
      <c r="B60" s="132" t="s">
        <v>48</v>
      </c>
      <c r="C60" s="133"/>
      <c r="D60" s="134">
        <f>IF(SUM(E54:G59,Q54:S59,AG54:AI59,AK54:AM59,AO54:AQ59)&gt;0,AVERAGE(E54:G59,Q54:S59,AG54:AI59,AK54:AM59,AO54:AQ59),"")</f>
        <v>3.3</v>
      </c>
      <c r="E60" s="135">
        <f t="shared" ref="E60:G60" si="125">IF(SUM(E54:E59),AVERAGE(E54:E59),"")</f>
        <v>3.02</v>
      </c>
      <c r="F60" s="136">
        <f t="shared" si="125"/>
        <v>3.9</v>
      </c>
      <c r="G60" s="136">
        <f t="shared" si="125"/>
        <v>2.7</v>
      </c>
      <c r="H60" s="187">
        <f>IF(SUM(E54:G59),AVERAGE(E54:G59),"")</f>
        <v>3.284615385</v>
      </c>
      <c r="I60" s="135">
        <f t="shared" ref="I60:K60" si="126">IF(SUM(I54:I59),AVERAGE(I54:I59),"")</f>
        <v>2.54</v>
      </c>
      <c r="J60" s="136">
        <f t="shared" si="126"/>
        <v>2.26</v>
      </c>
      <c r="K60" s="136">
        <f t="shared" si="126"/>
        <v>3.3</v>
      </c>
      <c r="L60" s="187">
        <f>IF(SUM(I54:K59),AVERAGE(I54:K59),"")</f>
        <v>2.607692308</v>
      </c>
      <c r="M60" s="135">
        <f t="shared" ref="M60:O60" si="127">IF(SUM(M54:M59),AVERAGE(M54:M59),"")</f>
        <v>2.5</v>
      </c>
      <c r="N60" s="136">
        <f t="shared" si="127"/>
        <v>3.36</v>
      </c>
      <c r="O60" s="136">
        <f t="shared" si="127"/>
        <v>1.7</v>
      </c>
      <c r="P60" s="187">
        <f>IF(SUM(M54:O59),AVERAGE(M54:O59),"")</f>
        <v>2.646153846</v>
      </c>
      <c r="Q60" s="135">
        <f t="shared" ref="Q60:S60" si="128">IF(SUM(Q54:Q59),AVERAGE(Q54:Q59),"")</f>
        <v>3.7</v>
      </c>
      <c r="R60" s="136">
        <f t="shared" si="128"/>
        <v>3.34</v>
      </c>
      <c r="S60" s="136">
        <f t="shared" si="128"/>
        <v>3.666666667</v>
      </c>
      <c r="T60" s="138">
        <f>IF(SUM(Q54:S59),AVERAGE(Q54:S59),"")</f>
        <v>3.553846154</v>
      </c>
      <c r="U60" s="135">
        <f t="shared" ref="U60:W60" si="129">IF(SUM(U54:U59),AVERAGE(U54:U59),"")</f>
        <v>2.8</v>
      </c>
      <c r="V60" s="136">
        <f t="shared" si="129"/>
        <v>3</v>
      </c>
      <c r="W60" s="136">
        <f t="shared" si="129"/>
        <v>3.233333333</v>
      </c>
      <c r="X60" s="138">
        <f>IF(SUM(U54:W59),AVERAGE(U54:W59),"")</f>
        <v>2.976923077</v>
      </c>
      <c r="Y60" s="135">
        <f t="shared" ref="Y60:AA60" si="130">IF(SUM(Y54:Y59),AVERAGE(Y54:Y59),"")</f>
        <v>2.24</v>
      </c>
      <c r="Z60" s="136">
        <f t="shared" si="130"/>
        <v>2.82</v>
      </c>
      <c r="AA60" s="136">
        <f t="shared" si="130"/>
        <v>3.3</v>
      </c>
      <c r="AB60" s="138">
        <f>IF(SUM(Y54:AA59),AVERAGE(Y54:AA59),"")</f>
        <v>2.786666667</v>
      </c>
      <c r="AC60" s="135">
        <f t="shared" ref="AC60:AE60" si="131">IF(SUM(AC54:AC59),AVERAGE(AC54:AC59),"")</f>
        <v>2.68</v>
      </c>
      <c r="AD60" s="136">
        <f t="shared" si="131"/>
        <v>3.22</v>
      </c>
      <c r="AE60" s="136">
        <f t="shared" si="131"/>
        <v>3.18</v>
      </c>
      <c r="AF60" s="138">
        <f>IF(SUM(AC54:AE59),AVERAGE(AC54:AE59),"")</f>
        <v>3.026666667</v>
      </c>
      <c r="AG60" s="135">
        <f t="shared" ref="AG60:AI60" si="132">IF(SUM(AG54:AG59),AVERAGE(AG54:AG59),"")</f>
        <v>3.8</v>
      </c>
      <c r="AH60" s="136">
        <f t="shared" si="132"/>
        <v>3.38</v>
      </c>
      <c r="AI60" s="136">
        <f t="shared" si="132"/>
        <v>3.36</v>
      </c>
      <c r="AJ60" s="138">
        <f>IF(SUM(AG54:AI59),AVERAGE(AG54:AI59),"")</f>
        <v>3.513333333</v>
      </c>
      <c r="AK60" s="135">
        <f t="shared" ref="AK60:AM60" si="133">IF(SUM(AK54:AK59),AVERAGE(AK54:AK59),"")</f>
        <v>2.88</v>
      </c>
      <c r="AL60" s="136">
        <f t="shared" si="133"/>
        <v>3.26</v>
      </c>
      <c r="AM60" s="136">
        <f t="shared" si="133"/>
        <v>3.2</v>
      </c>
      <c r="AN60" s="138">
        <f>IF(SUM(AK54:AM59),AVERAGE(AK54:AM59),"")</f>
        <v>3.113333333</v>
      </c>
      <c r="AO60" s="203">
        <f t="shared" ref="AO60:AQ60" si="134">IF(SUM(AO54:AO59),AVERAGE(AO54:AO59),"")</f>
        <v>2.42</v>
      </c>
      <c r="AP60" s="204">
        <f t="shared" si="134"/>
        <v>3.44</v>
      </c>
      <c r="AQ60" s="204">
        <f t="shared" si="134"/>
        <v>3.34</v>
      </c>
      <c r="AR60" s="205">
        <f>IF(SUM(AO54:AQ59),AVERAGE(AO54:AQ59),"")</f>
        <v>3.066666667</v>
      </c>
      <c r="AS60" s="11"/>
      <c r="AT60" s="11"/>
    </row>
    <row r="61" ht="8.25" customHeight="1">
      <c r="A61" s="11"/>
      <c r="B61" s="140"/>
      <c r="C61" s="141"/>
      <c r="D61" s="142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50"/>
      <c r="S61" s="143"/>
      <c r="T61" s="143"/>
      <c r="U61" s="143"/>
      <c r="V61" s="150"/>
      <c r="W61" s="143"/>
      <c r="X61" s="143"/>
      <c r="Y61" s="143"/>
      <c r="Z61" s="150"/>
      <c r="AA61" s="143"/>
      <c r="AB61" s="143"/>
      <c r="AC61" s="143"/>
      <c r="AD61" s="150"/>
      <c r="AE61" s="143"/>
      <c r="AF61" s="143"/>
      <c r="AG61" s="143"/>
      <c r="AH61" s="143"/>
      <c r="AI61" s="143"/>
      <c r="AJ61" s="150"/>
      <c r="AK61" s="143"/>
      <c r="AL61" s="143"/>
      <c r="AM61" s="143"/>
      <c r="AN61" s="143"/>
      <c r="AO61" s="143"/>
      <c r="AP61" s="11"/>
      <c r="AQ61" s="11"/>
      <c r="AR61" s="11"/>
      <c r="AS61" s="11"/>
      <c r="AT61" s="11"/>
    </row>
    <row r="62" ht="26.25" customHeight="1">
      <c r="A62" s="11"/>
      <c r="B62" s="94"/>
      <c r="C62" s="94" t="s">
        <v>132</v>
      </c>
      <c r="D62" s="95" t="s">
        <v>45</v>
      </c>
      <c r="E62" s="96" t="s">
        <v>46</v>
      </c>
      <c r="F62" s="97" t="s">
        <v>47</v>
      </c>
      <c r="G62" s="98" t="s">
        <v>30</v>
      </c>
      <c r="H62" s="99" t="s">
        <v>48</v>
      </c>
      <c r="I62" s="96" t="s">
        <v>46</v>
      </c>
      <c r="J62" s="97" t="s">
        <v>47</v>
      </c>
      <c r="K62" s="98" t="s">
        <v>30</v>
      </c>
      <c r="L62" s="99" t="s">
        <v>48</v>
      </c>
      <c r="M62" s="96" t="s">
        <v>46</v>
      </c>
      <c r="N62" s="97" t="s">
        <v>47</v>
      </c>
      <c r="O62" s="98" t="s">
        <v>30</v>
      </c>
      <c r="P62" s="99" t="s">
        <v>48</v>
      </c>
      <c r="Q62" s="96" t="s">
        <v>46</v>
      </c>
      <c r="R62" s="97" t="s">
        <v>47</v>
      </c>
      <c r="S62" s="98" t="s">
        <v>30</v>
      </c>
      <c r="T62" s="99" t="s">
        <v>48</v>
      </c>
      <c r="U62" s="96" t="s">
        <v>46</v>
      </c>
      <c r="V62" s="97" t="s">
        <v>47</v>
      </c>
      <c r="W62" s="98" t="s">
        <v>30</v>
      </c>
      <c r="X62" s="99" t="s">
        <v>48</v>
      </c>
      <c r="Y62" s="96" t="s">
        <v>46</v>
      </c>
      <c r="Z62" s="97" t="s">
        <v>47</v>
      </c>
      <c r="AA62" s="98" t="s">
        <v>30</v>
      </c>
      <c r="AB62" s="99" t="s">
        <v>48</v>
      </c>
      <c r="AC62" s="96" t="s">
        <v>46</v>
      </c>
      <c r="AD62" s="97" t="s">
        <v>47</v>
      </c>
      <c r="AE62" s="98" t="s">
        <v>30</v>
      </c>
      <c r="AF62" s="99" t="s">
        <v>48</v>
      </c>
      <c r="AG62" s="96" t="s">
        <v>46</v>
      </c>
      <c r="AH62" s="97" t="s">
        <v>47</v>
      </c>
      <c r="AI62" s="98" t="s">
        <v>30</v>
      </c>
      <c r="AJ62" s="99" t="s">
        <v>48</v>
      </c>
      <c r="AK62" s="96" t="s">
        <v>46</v>
      </c>
      <c r="AL62" s="97" t="s">
        <v>47</v>
      </c>
      <c r="AM62" s="98" t="s">
        <v>30</v>
      </c>
      <c r="AN62" s="99" t="s">
        <v>48</v>
      </c>
      <c r="AO62" s="96" t="s">
        <v>46</v>
      </c>
      <c r="AP62" s="97" t="s">
        <v>47</v>
      </c>
      <c r="AQ62" s="98" t="s">
        <v>30</v>
      </c>
      <c r="AR62" s="99" t="s">
        <v>48</v>
      </c>
      <c r="AS62" s="11"/>
      <c r="AT62" s="11"/>
    </row>
    <row r="63" ht="14.25" customHeight="1">
      <c r="A63" s="11"/>
      <c r="B63" s="152" t="s">
        <v>133</v>
      </c>
      <c r="C63" s="153" t="s">
        <v>134</v>
      </c>
      <c r="D63" s="102">
        <f t="shared" ref="D63:D70" si="135">IF(SUM(H63,T63,AJ63,AN63,AR63)&gt;0,AVERAGE(E63:G63,Q63:S63,AG63:AI63,AK63:AM63,AO63:AQ63),"")</f>
        <v>3.145454545</v>
      </c>
      <c r="E63" s="103">
        <v>2.8</v>
      </c>
      <c r="F63" s="146">
        <v>3.0</v>
      </c>
      <c r="G63" s="112"/>
      <c r="H63" s="106">
        <f t="shared" ref="H63:H70" si="136">IF(SUM(E63:G63)&gt;0,AVERAGE(E63:G63),"")</f>
        <v>2.9</v>
      </c>
      <c r="I63" s="103">
        <v>2.5</v>
      </c>
      <c r="J63" s="146">
        <v>1.7</v>
      </c>
      <c r="K63" s="112"/>
      <c r="L63" s="106">
        <f t="shared" ref="L63:L70" si="137">IF(SUM(I63:K63)&gt;0,AVERAGE(I63:K63),"")</f>
        <v>2.1</v>
      </c>
      <c r="M63" s="103">
        <v>2.0</v>
      </c>
      <c r="N63" s="146">
        <v>3.3</v>
      </c>
      <c r="O63" s="112"/>
      <c r="P63" s="106">
        <f t="shared" ref="P63:P70" si="138">IF(SUM(M63:O63)&gt;0,AVERAGE(M63:O63),"")</f>
        <v>2.65</v>
      </c>
      <c r="Q63" s="103">
        <v>3.0</v>
      </c>
      <c r="R63" s="146">
        <v>3.2</v>
      </c>
      <c r="S63" s="112"/>
      <c r="T63" s="106">
        <f t="shared" ref="T63:T70" si="139">IF(SUM(Q63:S63)&gt;0,AVERAGE(Q63:S63),"")</f>
        <v>3.1</v>
      </c>
      <c r="U63" s="103">
        <v>3.0</v>
      </c>
      <c r="V63" s="146">
        <v>2.9</v>
      </c>
      <c r="W63" s="112"/>
      <c r="X63" s="106">
        <f t="shared" ref="X63:X70" si="140">IF(SUM(U63:W63)&gt;0,AVERAGE(U63:W63),"")</f>
        <v>2.95</v>
      </c>
      <c r="Y63" s="103">
        <v>2.7</v>
      </c>
      <c r="Z63" s="146">
        <v>3.5</v>
      </c>
      <c r="AA63" s="112"/>
      <c r="AB63" s="106">
        <f t="shared" ref="AB63:AB70" si="141">IF(SUM(Y63:AA63)&gt;0,AVERAGE(Y63:AA63),"")</f>
        <v>3.1</v>
      </c>
      <c r="AC63" s="103">
        <v>2.3</v>
      </c>
      <c r="AD63" s="146">
        <v>3.1</v>
      </c>
      <c r="AE63" s="112"/>
      <c r="AF63" s="106">
        <f t="shared" ref="AF63:AF70" si="142">IF(SUM(AC63:AE63)&gt;0,AVERAGE(AC63:AE63),"")</f>
        <v>2.7</v>
      </c>
      <c r="AG63" s="103">
        <v>4.0</v>
      </c>
      <c r="AH63" s="146">
        <v>3.5</v>
      </c>
      <c r="AI63" s="112"/>
      <c r="AJ63" s="106">
        <f t="shared" ref="AJ63:AJ70" si="143">IF(SUM(AG63:AI63)&gt;0,AVERAGE(AG63:AI63),"")</f>
        <v>3.75</v>
      </c>
      <c r="AK63" s="103">
        <v>2.8</v>
      </c>
      <c r="AL63" s="146">
        <v>3.0</v>
      </c>
      <c r="AM63" s="112"/>
      <c r="AN63" s="106">
        <f t="shared" ref="AN63:AN70" si="144">IF(SUM(AK63:AM63)&gt;0,AVERAGE(AK63:AM63),"")</f>
        <v>2.9</v>
      </c>
      <c r="AO63" s="103">
        <v>2.5</v>
      </c>
      <c r="AP63" s="146">
        <v>3.4</v>
      </c>
      <c r="AQ63" s="146">
        <v>3.4</v>
      </c>
      <c r="AR63" s="106">
        <f t="shared" ref="AR63:AR70" si="145">IF(SUM(AO63:AQ63)&gt;0,AVERAGE(AO63:AQ63),"")</f>
        <v>3.1</v>
      </c>
      <c r="AS63" s="11"/>
      <c r="AT63" s="11"/>
    </row>
    <row r="64" ht="14.25" customHeight="1">
      <c r="A64" s="11"/>
      <c r="B64" s="108" t="s">
        <v>135</v>
      </c>
      <c r="C64" s="109" t="s">
        <v>136</v>
      </c>
      <c r="D64" s="102">
        <f t="shared" si="135"/>
        <v>2.969230769</v>
      </c>
      <c r="E64" s="110">
        <v>2.3</v>
      </c>
      <c r="F64" s="144">
        <v>3.0</v>
      </c>
      <c r="G64" s="112"/>
      <c r="H64" s="106">
        <f t="shared" si="136"/>
        <v>2.65</v>
      </c>
      <c r="I64" s="110">
        <v>2.0</v>
      </c>
      <c r="J64" s="144">
        <v>2.0</v>
      </c>
      <c r="K64" s="112"/>
      <c r="L64" s="106">
        <f t="shared" si="137"/>
        <v>2</v>
      </c>
      <c r="M64" s="110">
        <v>2.5</v>
      </c>
      <c r="N64" s="144">
        <v>3.5</v>
      </c>
      <c r="O64" s="112"/>
      <c r="P64" s="106">
        <f t="shared" si="138"/>
        <v>3</v>
      </c>
      <c r="Q64" s="110">
        <v>2.5</v>
      </c>
      <c r="R64" s="144">
        <v>3.1</v>
      </c>
      <c r="S64" s="112"/>
      <c r="T64" s="106">
        <f t="shared" si="139"/>
        <v>2.8</v>
      </c>
      <c r="U64" s="110">
        <v>3.5</v>
      </c>
      <c r="V64" s="144">
        <v>2.8</v>
      </c>
      <c r="W64" s="112"/>
      <c r="X64" s="106">
        <f t="shared" si="140"/>
        <v>3.15</v>
      </c>
      <c r="Y64" s="110">
        <v>2.7</v>
      </c>
      <c r="Z64" s="144">
        <v>3.2</v>
      </c>
      <c r="AA64" s="197">
        <v>3.0</v>
      </c>
      <c r="AB64" s="106">
        <f t="shared" si="141"/>
        <v>2.966666667</v>
      </c>
      <c r="AC64" s="110">
        <v>2.3</v>
      </c>
      <c r="AD64" s="144">
        <v>2.8</v>
      </c>
      <c r="AE64" s="197">
        <v>2.9</v>
      </c>
      <c r="AF64" s="106">
        <f t="shared" si="142"/>
        <v>2.666666667</v>
      </c>
      <c r="AG64" s="110">
        <v>4.0</v>
      </c>
      <c r="AH64" s="144">
        <v>3.3</v>
      </c>
      <c r="AI64" s="144">
        <v>3.0</v>
      </c>
      <c r="AJ64" s="106">
        <f t="shared" si="143"/>
        <v>3.433333333</v>
      </c>
      <c r="AK64" s="110">
        <v>3.0</v>
      </c>
      <c r="AL64" s="144">
        <v>2.8</v>
      </c>
      <c r="AM64" s="144">
        <v>2.8</v>
      </c>
      <c r="AN64" s="106">
        <f t="shared" si="144"/>
        <v>2.866666667</v>
      </c>
      <c r="AO64" s="110">
        <v>2.3</v>
      </c>
      <c r="AP64" s="144">
        <v>3.5</v>
      </c>
      <c r="AQ64" s="144">
        <v>3.0</v>
      </c>
      <c r="AR64" s="106">
        <f t="shared" si="145"/>
        <v>2.933333333</v>
      </c>
      <c r="AS64" s="11"/>
      <c r="AT64" s="11"/>
    </row>
    <row r="65" ht="14.25" customHeight="1">
      <c r="A65" s="11"/>
      <c r="B65" s="108" t="s">
        <v>137</v>
      </c>
      <c r="C65" s="109" t="s">
        <v>138</v>
      </c>
      <c r="D65" s="102">
        <f t="shared" si="135"/>
        <v>2.730769231</v>
      </c>
      <c r="E65" s="110">
        <v>2.3</v>
      </c>
      <c r="F65" s="144">
        <v>2.5</v>
      </c>
      <c r="G65" s="112"/>
      <c r="H65" s="106">
        <f t="shared" si="136"/>
        <v>2.4</v>
      </c>
      <c r="I65" s="110">
        <v>2.0</v>
      </c>
      <c r="J65" s="144">
        <v>1.7</v>
      </c>
      <c r="K65" s="112"/>
      <c r="L65" s="106">
        <f t="shared" si="137"/>
        <v>1.85</v>
      </c>
      <c r="M65" s="110">
        <v>2.0</v>
      </c>
      <c r="N65" s="144">
        <v>3.5</v>
      </c>
      <c r="O65" s="112"/>
      <c r="P65" s="106">
        <f t="shared" si="138"/>
        <v>2.75</v>
      </c>
      <c r="Q65" s="110">
        <v>2.5</v>
      </c>
      <c r="R65" s="144">
        <v>2.9</v>
      </c>
      <c r="S65" s="112"/>
      <c r="T65" s="106">
        <f t="shared" si="139"/>
        <v>2.7</v>
      </c>
      <c r="U65" s="110">
        <v>2.0</v>
      </c>
      <c r="V65" s="144">
        <v>2.8</v>
      </c>
      <c r="W65" s="112"/>
      <c r="X65" s="106">
        <f t="shared" si="140"/>
        <v>2.4</v>
      </c>
      <c r="Y65" s="110">
        <v>2.0</v>
      </c>
      <c r="Z65" s="144">
        <v>2.7</v>
      </c>
      <c r="AA65" s="197">
        <v>3.1</v>
      </c>
      <c r="AB65" s="106">
        <f t="shared" si="141"/>
        <v>2.6</v>
      </c>
      <c r="AC65" s="110">
        <v>2.7</v>
      </c>
      <c r="AD65" s="144">
        <v>2.8</v>
      </c>
      <c r="AE65" s="197">
        <v>3.0</v>
      </c>
      <c r="AF65" s="106">
        <f t="shared" si="142"/>
        <v>2.833333333</v>
      </c>
      <c r="AG65" s="110">
        <v>3.0</v>
      </c>
      <c r="AH65" s="144">
        <v>3.2</v>
      </c>
      <c r="AI65" s="144">
        <v>3.2</v>
      </c>
      <c r="AJ65" s="106">
        <f t="shared" si="143"/>
        <v>3.133333333</v>
      </c>
      <c r="AK65" s="110">
        <v>2.5</v>
      </c>
      <c r="AL65" s="144">
        <v>2.3</v>
      </c>
      <c r="AM65" s="144">
        <v>2.8</v>
      </c>
      <c r="AN65" s="106">
        <f t="shared" si="144"/>
        <v>2.533333333</v>
      </c>
      <c r="AO65" s="110">
        <v>2.0</v>
      </c>
      <c r="AP65" s="144">
        <v>3.1</v>
      </c>
      <c r="AQ65" s="144">
        <v>3.2</v>
      </c>
      <c r="AR65" s="106">
        <f t="shared" si="145"/>
        <v>2.766666667</v>
      </c>
      <c r="AS65" s="11"/>
      <c r="AT65" s="11"/>
    </row>
    <row r="66" ht="14.25" customHeight="1">
      <c r="A66" s="11"/>
      <c r="B66" s="108" t="s">
        <v>139</v>
      </c>
      <c r="C66" s="109" t="s">
        <v>140</v>
      </c>
      <c r="D66" s="102">
        <f t="shared" si="135"/>
        <v>2.338461538</v>
      </c>
      <c r="E66" s="110">
        <v>2.0</v>
      </c>
      <c r="F66" s="144">
        <v>2.5</v>
      </c>
      <c r="G66" s="112"/>
      <c r="H66" s="106">
        <f t="shared" si="136"/>
        <v>2.25</v>
      </c>
      <c r="I66" s="110">
        <v>2.0</v>
      </c>
      <c r="J66" s="144">
        <v>2.0</v>
      </c>
      <c r="K66" s="112"/>
      <c r="L66" s="106">
        <f t="shared" si="137"/>
        <v>2</v>
      </c>
      <c r="M66" s="110">
        <v>2.0</v>
      </c>
      <c r="N66" s="144">
        <v>2.5</v>
      </c>
      <c r="O66" s="112"/>
      <c r="P66" s="106">
        <f t="shared" si="138"/>
        <v>2.25</v>
      </c>
      <c r="Q66" s="110">
        <v>2.5</v>
      </c>
      <c r="R66" s="144">
        <v>2.4</v>
      </c>
      <c r="S66" s="112"/>
      <c r="T66" s="106">
        <f t="shared" si="139"/>
        <v>2.45</v>
      </c>
      <c r="U66" s="110">
        <v>2.0</v>
      </c>
      <c r="V66" s="144">
        <v>2.2</v>
      </c>
      <c r="W66" s="112"/>
      <c r="X66" s="106">
        <f t="shared" si="140"/>
        <v>2.1</v>
      </c>
      <c r="Y66" s="110">
        <v>2.0</v>
      </c>
      <c r="Z66" s="144">
        <v>2.3</v>
      </c>
      <c r="AA66" s="197">
        <v>2.7</v>
      </c>
      <c r="AB66" s="106">
        <f t="shared" si="141"/>
        <v>2.333333333</v>
      </c>
      <c r="AC66" s="110">
        <v>2.3</v>
      </c>
      <c r="AD66" s="144">
        <v>2.3</v>
      </c>
      <c r="AE66" s="197">
        <v>2.7</v>
      </c>
      <c r="AF66" s="106">
        <f t="shared" si="142"/>
        <v>2.433333333</v>
      </c>
      <c r="AG66" s="110">
        <v>2.0</v>
      </c>
      <c r="AH66" s="144">
        <v>2.8</v>
      </c>
      <c r="AI66" s="144">
        <v>2.8</v>
      </c>
      <c r="AJ66" s="106">
        <f t="shared" si="143"/>
        <v>2.533333333</v>
      </c>
      <c r="AK66" s="110">
        <v>2.3</v>
      </c>
      <c r="AL66" s="144">
        <v>1.9</v>
      </c>
      <c r="AM66" s="144">
        <v>2.7</v>
      </c>
      <c r="AN66" s="106">
        <f t="shared" si="144"/>
        <v>2.3</v>
      </c>
      <c r="AO66" s="110">
        <v>1.3</v>
      </c>
      <c r="AP66" s="144">
        <v>2.4</v>
      </c>
      <c r="AQ66" s="144">
        <v>2.8</v>
      </c>
      <c r="AR66" s="106">
        <f t="shared" si="145"/>
        <v>2.166666667</v>
      </c>
      <c r="AS66" s="11"/>
      <c r="AT66" s="11"/>
    </row>
    <row r="67" ht="14.25" customHeight="1">
      <c r="A67" s="11"/>
      <c r="B67" s="108" t="s">
        <v>141</v>
      </c>
      <c r="C67" s="109" t="s">
        <v>142</v>
      </c>
      <c r="D67" s="102" t="str">
        <f t="shared" si="135"/>
        <v/>
      </c>
      <c r="E67" s="147"/>
      <c r="F67" s="148"/>
      <c r="G67" s="112"/>
      <c r="H67" s="106" t="str">
        <f t="shared" si="136"/>
        <v/>
      </c>
      <c r="I67" s="147"/>
      <c r="J67" s="148"/>
      <c r="K67" s="112"/>
      <c r="L67" s="106" t="str">
        <f t="shared" si="137"/>
        <v/>
      </c>
      <c r="M67" s="147"/>
      <c r="N67" s="148"/>
      <c r="O67" s="112"/>
      <c r="P67" s="106" t="str">
        <f t="shared" si="138"/>
        <v/>
      </c>
      <c r="Q67" s="147"/>
      <c r="R67" s="148"/>
      <c r="S67" s="112"/>
      <c r="T67" s="106" t="str">
        <f t="shared" si="139"/>
        <v/>
      </c>
      <c r="U67" s="147"/>
      <c r="V67" s="148"/>
      <c r="W67" s="112"/>
      <c r="X67" s="106" t="str">
        <f t="shared" si="140"/>
        <v/>
      </c>
      <c r="Y67" s="147"/>
      <c r="Z67" s="148"/>
      <c r="AA67" s="112"/>
      <c r="AB67" s="106" t="str">
        <f t="shared" si="141"/>
        <v/>
      </c>
      <c r="AC67" s="147"/>
      <c r="AD67" s="148"/>
      <c r="AE67" s="112"/>
      <c r="AF67" s="106" t="str">
        <f t="shared" si="142"/>
        <v/>
      </c>
      <c r="AG67" s="147"/>
      <c r="AH67" s="148"/>
      <c r="AI67" s="112"/>
      <c r="AJ67" s="106" t="str">
        <f t="shared" si="143"/>
        <v/>
      </c>
      <c r="AK67" s="147"/>
      <c r="AL67" s="148"/>
      <c r="AM67" s="112"/>
      <c r="AN67" s="106" t="str">
        <f t="shared" si="144"/>
        <v/>
      </c>
      <c r="AO67" s="147"/>
      <c r="AP67" s="148"/>
      <c r="AQ67" s="112"/>
      <c r="AR67" s="106" t="str">
        <f t="shared" si="145"/>
        <v/>
      </c>
      <c r="AS67" s="11"/>
      <c r="AT67" s="11"/>
    </row>
    <row r="68" ht="14.25" customHeight="1">
      <c r="A68" s="11"/>
      <c r="B68" s="108" t="s">
        <v>143</v>
      </c>
      <c r="C68" s="109" t="s">
        <v>144</v>
      </c>
      <c r="D68" s="102" t="str">
        <f t="shared" si="135"/>
        <v/>
      </c>
      <c r="E68" s="147"/>
      <c r="F68" s="148"/>
      <c r="G68" s="112"/>
      <c r="H68" s="106" t="str">
        <f t="shared" si="136"/>
        <v/>
      </c>
      <c r="I68" s="147"/>
      <c r="J68" s="148"/>
      <c r="K68" s="112"/>
      <c r="L68" s="106" t="str">
        <f t="shared" si="137"/>
        <v/>
      </c>
      <c r="M68" s="147"/>
      <c r="N68" s="148"/>
      <c r="O68" s="112"/>
      <c r="P68" s="106" t="str">
        <f t="shared" si="138"/>
        <v/>
      </c>
      <c r="Q68" s="147"/>
      <c r="R68" s="148"/>
      <c r="S68" s="112"/>
      <c r="T68" s="106" t="str">
        <f t="shared" si="139"/>
        <v/>
      </c>
      <c r="U68" s="147"/>
      <c r="V68" s="148"/>
      <c r="W68" s="112"/>
      <c r="X68" s="106" t="str">
        <f t="shared" si="140"/>
        <v/>
      </c>
      <c r="Y68" s="147"/>
      <c r="Z68" s="148"/>
      <c r="AA68" s="112"/>
      <c r="AB68" s="106" t="str">
        <f t="shared" si="141"/>
        <v/>
      </c>
      <c r="AC68" s="147"/>
      <c r="AD68" s="148"/>
      <c r="AE68" s="112"/>
      <c r="AF68" s="106" t="str">
        <f t="shared" si="142"/>
        <v/>
      </c>
      <c r="AG68" s="147"/>
      <c r="AH68" s="148"/>
      <c r="AI68" s="148"/>
      <c r="AJ68" s="106" t="str">
        <f t="shared" si="143"/>
        <v/>
      </c>
      <c r="AK68" s="147"/>
      <c r="AL68" s="148"/>
      <c r="AM68" s="148"/>
      <c r="AN68" s="106" t="str">
        <f t="shared" si="144"/>
        <v/>
      </c>
      <c r="AO68" s="147"/>
      <c r="AP68" s="148"/>
      <c r="AQ68" s="148"/>
      <c r="AR68" s="106" t="str">
        <f t="shared" si="145"/>
        <v/>
      </c>
      <c r="AS68" s="11"/>
      <c r="AT68" s="11"/>
    </row>
    <row r="69" ht="14.25" customHeight="1">
      <c r="A69" s="11"/>
      <c r="B69" s="108" t="s">
        <v>145</v>
      </c>
      <c r="C69" s="109" t="s">
        <v>146</v>
      </c>
      <c r="D69" s="102" t="str">
        <f t="shared" si="135"/>
        <v/>
      </c>
      <c r="E69" s="147"/>
      <c r="F69" s="148"/>
      <c r="G69" s="112"/>
      <c r="H69" s="106" t="str">
        <f t="shared" si="136"/>
        <v/>
      </c>
      <c r="I69" s="147"/>
      <c r="J69" s="148"/>
      <c r="K69" s="112"/>
      <c r="L69" s="106" t="str">
        <f t="shared" si="137"/>
        <v/>
      </c>
      <c r="M69" s="147"/>
      <c r="N69" s="148"/>
      <c r="O69" s="112"/>
      <c r="P69" s="106" t="str">
        <f t="shared" si="138"/>
        <v/>
      </c>
      <c r="Q69" s="147"/>
      <c r="R69" s="148"/>
      <c r="S69" s="112"/>
      <c r="T69" s="106" t="str">
        <f t="shared" si="139"/>
        <v/>
      </c>
      <c r="U69" s="147"/>
      <c r="V69" s="148"/>
      <c r="W69" s="112"/>
      <c r="X69" s="106" t="str">
        <f t="shared" si="140"/>
        <v/>
      </c>
      <c r="Y69" s="147"/>
      <c r="Z69" s="148"/>
      <c r="AA69" s="112"/>
      <c r="AB69" s="106" t="str">
        <f t="shared" si="141"/>
        <v/>
      </c>
      <c r="AC69" s="147"/>
      <c r="AD69" s="148"/>
      <c r="AE69" s="112"/>
      <c r="AF69" s="106" t="str">
        <f t="shared" si="142"/>
        <v/>
      </c>
      <c r="AG69" s="147"/>
      <c r="AH69" s="148"/>
      <c r="AI69" s="112"/>
      <c r="AJ69" s="106" t="str">
        <f t="shared" si="143"/>
        <v/>
      </c>
      <c r="AK69" s="147"/>
      <c r="AL69" s="148"/>
      <c r="AM69" s="112"/>
      <c r="AN69" s="106" t="str">
        <f t="shared" si="144"/>
        <v/>
      </c>
      <c r="AO69" s="147"/>
      <c r="AP69" s="148"/>
      <c r="AQ69" s="112"/>
      <c r="AR69" s="106" t="str">
        <f t="shared" si="145"/>
        <v/>
      </c>
      <c r="AS69" s="11"/>
      <c r="AT69" s="11"/>
    </row>
    <row r="70" ht="14.25" customHeight="1">
      <c r="A70" s="11"/>
      <c r="B70" s="175" t="s">
        <v>147</v>
      </c>
      <c r="C70" s="176" t="s">
        <v>148</v>
      </c>
      <c r="D70" s="198" t="str">
        <f t="shared" si="135"/>
        <v/>
      </c>
      <c r="E70" s="125"/>
      <c r="F70" s="169"/>
      <c r="G70" s="127"/>
      <c r="H70" s="128" t="str">
        <f t="shared" si="136"/>
        <v/>
      </c>
      <c r="I70" s="125"/>
      <c r="J70" s="169"/>
      <c r="K70" s="127"/>
      <c r="L70" s="128" t="str">
        <f t="shared" si="137"/>
        <v/>
      </c>
      <c r="M70" s="125"/>
      <c r="N70" s="169"/>
      <c r="O70" s="127"/>
      <c r="P70" s="128" t="str">
        <f t="shared" si="138"/>
        <v/>
      </c>
      <c r="Q70" s="125"/>
      <c r="R70" s="169"/>
      <c r="S70" s="127"/>
      <c r="T70" s="128" t="str">
        <f t="shared" si="139"/>
        <v/>
      </c>
      <c r="U70" s="125"/>
      <c r="V70" s="169"/>
      <c r="W70" s="127"/>
      <c r="X70" s="128" t="str">
        <f t="shared" si="140"/>
        <v/>
      </c>
      <c r="Y70" s="125"/>
      <c r="Z70" s="169"/>
      <c r="AA70" s="127"/>
      <c r="AB70" s="128" t="str">
        <f t="shared" si="141"/>
        <v/>
      </c>
      <c r="AC70" s="125"/>
      <c r="AD70" s="169"/>
      <c r="AE70" s="127"/>
      <c r="AF70" s="128" t="str">
        <f t="shared" si="142"/>
        <v/>
      </c>
      <c r="AG70" s="125"/>
      <c r="AH70" s="169"/>
      <c r="AI70" s="169"/>
      <c r="AJ70" s="128" t="str">
        <f t="shared" si="143"/>
        <v/>
      </c>
      <c r="AK70" s="125"/>
      <c r="AL70" s="169"/>
      <c r="AM70" s="169"/>
      <c r="AN70" s="128" t="str">
        <f t="shared" si="144"/>
        <v/>
      </c>
      <c r="AO70" s="125"/>
      <c r="AP70" s="169"/>
      <c r="AQ70" s="148"/>
      <c r="AR70" s="128" t="str">
        <f t="shared" si="145"/>
        <v/>
      </c>
      <c r="AS70" s="11"/>
      <c r="AT70" s="11"/>
    </row>
    <row r="71" ht="14.25" customHeight="1">
      <c r="A71" s="11"/>
      <c r="B71" s="132" t="s">
        <v>48</v>
      </c>
      <c r="C71" s="133"/>
      <c r="D71" s="134">
        <f>IF(SUM(E63:G70,Q63:S70,AG63:AI70,AK63:AM70,AO63:AQ70)&gt;0,AVERAGE(E63:G70,Q63:S70,AG63:AI70,AK63:AM70,AO63:AQ70),"")</f>
        <v>2.782</v>
      </c>
      <c r="E71" s="135">
        <f t="shared" ref="E71:F71" si="146">IF(SUM(E63:E70),AVERAGE(E63:E70),"")</f>
        <v>2.35</v>
      </c>
      <c r="F71" s="136">
        <f t="shared" si="146"/>
        <v>2.75</v>
      </c>
      <c r="G71" s="206"/>
      <c r="H71" s="138">
        <f>IF(SUM(E63:G70),AVERAGE(E63:G70),"")</f>
        <v>2.55</v>
      </c>
      <c r="I71" s="135">
        <f t="shared" ref="I71:J71" si="147">IF(SUM(I63:I70),AVERAGE(I63:I70),"")</f>
        <v>2.125</v>
      </c>
      <c r="J71" s="136">
        <f t="shared" si="147"/>
        <v>1.85</v>
      </c>
      <c r="K71" s="206"/>
      <c r="L71" s="138">
        <f>IF(SUM(I63:K70),AVERAGE(I63:K70),"")</f>
        <v>1.9875</v>
      </c>
      <c r="M71" s="135">
        <f t="shared" ref="M71:N71" si="148">IF(SUM(M63:M70),AVERAGE(M63:M70),"")</f>
        <v>2.125</v>
      </c>
      <c r="N71" s="136">
        <f t="shared" si="148"/>
        <v>3.2</v>
      </c>
      <c r="O71" s="206"/>
      <c r="P71" s="138">
        <f>IF(SUM(M63:O70),AVERAGE(M63:O70),"")</f>
        <v>2.6625</v>
      </c>
      <c r="Q71" s="135">
        <f t="shared" ref="Q71:R71" si="149">IF(SUM(Q63:Q70),AVERAGE(Q63:Q70),"")</f>
        <v>2.625</v>
      </c>
      <c r="R71" s="136">
        <f t="shared" si="149"/>
        <v>2.9</v>
      </c>
      <c r="S71" s="206"/>
      <c r="T71" s="138">
        <f>IF(SUM(Q63:S70),AVERAGE(Q63:S70),"")</f>
        <v>2.7625</v>
      </c>
      <c r="U71" s="135">
        <f t="shared" ref="U71:V71" si="150">IF(SUM(U63:U70),AVERAGE(U63:U70),"")</f>
        <v>2.625</v>
      </c>
      <c r="V71" s="136">
        <f t="shared" si="150"/>
        <v>2.675</v>
      </c>
      <c r="W71" s="206"/>
      <c r="X71" s="138">
        <f>IF(SUM(U63:W70),AVERAGE(U63:W70),"")</f>
        <v>2.65</v>
      </c>
      <c r="Y71" s="135">
        <f t="shared" ref="Y71:Z71" si="151">IF(SUM(Y63:Y70),AVERAGE(Y63:Y70),"")</f>
        <v>2.35</v>
      </c>
      <c r="Z71" s="136">
        <f t="shared" si="151"/>
        <v>2.925</v>
      </c>
      <c r="AA71" s="206"/>
      <c r="AB71" s="138">
        <f>IF(SUM(Y63:AA70),AVERAGE(Y63:AA70),"")</f>
        <v>2.718181818</v>
      </c>
      <c r="AC71" s="135">
        <f t="shared" ref="AC71:AD71" si="152">IF(SUM(AC63:AC70),AVERAGE(AC63:AC70),"")</f>
        <v>2.4</v>
      </c>
      <c r="AD71" s="136">
        <f t="shared" si="152"/>
        <v>2.75</v>
      </c>
      <c r="AE71" s="206"/>
      <c r="AF71" s="138">
        <f>IF(SUM(AC63:AE70),AVERAGE(AC63:AE70),"")</f>
        <v>2.654545455</v>
      </c>
      <c r="AG71" s="139">
        <f t="shared" ref="AG71:AI71" si="153">IF(SUM(AG63:AG70),AVERAGE(AG63:AG70),"")</f>
        <v>3.25</v>
      </c>
      <c r="AH71" s="136">
        <f t="shared" si="153"/>
        <v>3.2</v>
      </c>
      <c r="AI71" s="136">
        <f t="shared" si="153"/>
        <v>3</v>
      </c>
      <c r="AJ71" s="138">
        <f>IF(SUM(AG63:AI70),AVERAGE(AG63:AI70),"")</f>
        <v>3.163636364</v>
      </c>
      <c r="AK71" s="135">
        <f t="shared" ref="AK71:AM71" si="154">IF(SUM(AK63:AK70),AVERAGE(AK63:AK70),"")</f>
        <v>2.65</v>
      </c>
      <c r="AL71" s="136">
        <f t="shared" si="154"/>
        <v>2.5</v>
      </c>
      <c r="AM71" s="136">
        <f t="shared" si="154"/>
        <v>2.766666667</v>
      </c>
      <c r="AN71" s="138">
        <f>IF(SUM(AK63:AM70),AVERAGE(AK63:AM70),"")</f>
        <v>2.627272727</v>
      </c>
      <c r="AO71" s="139">
        <f t="shared" ref="AO71:AQ71" si="155">IF(SUM(AO63:AO70),AVERAGE(AO63:AO70),"")</f>
        <v>2.025</v>
      </c>
      <c r="AP71" s="136">
        <f t="shared" si="155"/>
        <v>3.1</v>
      </c>
      <c r="AQ71" s="136">
        <f t="shared" si="155"/>
        <v>3.1</v>
      </c>
      <c r="AR71" s="138">
        <f>IF(SUM(AO63:AQ70),AVERAGE(AO63:AQ70),"")</f>
        <v>2.741666667</v>
      </c>
      <c r="AS71" s="11"/>
      <c r="AT71" s="11"/>
    </row>
    <row r="72" ht="8.25" customHeight="1">
      <c r="A72" s="11"/>
      <c r="B72" s="140"/>
      <c r="C72" s="141"/>
      <c r="D72" s="142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50"/>
      <c r="S72" s="143"/>
      <c r="T72" s="143"/>
      <c r="U72" s="143"/>
      <c r="V72" s="150"/>
      <c r="W72" s="143"/>
      <c r="X72" s="143"/>
      <c r="Y72" s="143"/>
      <c r="Z72" s="150"/>
      <c r="AA72" s="143"/>
      <c r="AB72" s="143"/>
      <c r="AC72" s="143"/>
      <c r="AD72" s="150"/>
      <c r="AE72" s="143"/>
      <c r="AF72" s="143"/>
      <c r="AG72" s="143"/>
      <c r="AH72" s="143"/>
      <c r="AI72" s="143"/>
      <c r="AJ72" s="150"/>
      <c r="AK72" s="143"/>
      <c r="AL72" s="143"/>
      <c r="AM72" s="143"/>
      <c r="AN72" s="143"/>
      <c r="AO72" s="143"/>
      <c r="AP72" s="11"/>
      <c r="AQ72" s="11"/>
      <c r="AR72" s="11"/>
      <c r="AS72" s="11"/>
      <c r="AT72" s="11"/>
    </row>
    <row r="73" ht="24.0" customHeight="1">
      <c r="A73" s="11"/>
      <c r="B73" s="94"/>
      <c r="C73" s="94" t="s">
        <v>149</v>
      </c>
      <c r="D73" s="95" t="s">
        <v>45</v>
      </c>
      <c r="E73" s="96" t="s">
        <v>46</v>
      </c>
      <c r="F73" s="97" t="s">
        <v>47</v>
      </c>
      <c r="G73" s="98" t="s">
        <v>30</v>
      </c>
      <c r="H73" s="99" t="s">
        <v>48</v>
      </c>
      <c r="I73" s="96" t="s">
        <v>46</v>
      </c>
      <c r="J73" s="97" t="s">
        <v>47</v>
      </c>
      <c r="K73" s="98" t="s">
        <v>30</v>
      </c>
      <c r="L73" s="99" t="s">
        <v>48</v>
      </c>
      <c r="M73" s="96" t="s">
        <v>46</v>
      </c>
      <c r="N73" s="97" t="s">
        <v>47</v>
      </c>
      <c r="O73" s="98" t="s">
        <v>30</v>
      </c>
      <c r="P73" s="99" t="s">
        <v>48</v>
      </c>
      <c r="Q73" s="96" t="s">
        <v>46</v>
      </c>
      <c r="R73" s="97" t="s">
        <v>47</v>
      </c>
      <c r="S73" s="98" t="s">
        <v>30</v>
      </c>
      <c r="T73" s="99" t="s">
        <v>48</v>
      </c>
      <c r="U73" s="96" t="s">
        <v>46</v>
      </c>
      <c r="V73" s="97" t="s">
        <v>47</v>
      </c>
      <c r="W73" s="98" t="s">
        <v>30</v>
      </c>
      <c r="X73" s="99" t="s">
        <v>48</v>
      </c>
      <c r="Y73" s="96" t="s">
        <v>46</v>
      </c>
      <c r="Z73" s="97" t="s">
        <v>47</v>
      </c>
      <c r="AA73" s="98" t="s">
        <v>30</v>
      </c>
      <c r="AB73" s="99" t="s">
        <v>48</v>
      </c>
      <c r="AC73" s="96" t="s">
        <v>46</v>
      </c>
      <c r="AD73" s="97" t="s">
        <v>47</v>
      </c>
      <c r="AE73" s="98" t="s">
        <v>30</v>
      </c>
      <c r="AF73" s="99" t="s">
        <v>48</v>
      </c>
      <c r="AG73" s="96" t="s">
        <v>46</v>
      </c>
      <c r="AH73" s="97" t="s">
        <v>47</v>
      </c>
      <c r="AI73" s="98" t="s">
        <v>30</v>
      </c>
      <c r="AJ73" s="99" t="s">
        <v>48</v>
      </c>
      <c r="AK73" s="96" t="s">
        <v>46</v>
      </c>
      <c r="AL73" s="97" t="s">
        <v>47</v>
      </c>
      <c r="AM73" s="98" t="s">
        <v>30</v>
      </c>
      <c r="AN73" s="99" t="s">
        <v>48</v>
      </c>
      <c r="AO73" s="96" t="s">
        <v>46</v>
      </c>
      <c r="AP73" s="97" t="s">
        <v>47</v>
      </c>
      <c r="AQ73" s="98" t="s">
        <v>30</v>
      </c>
      <c r="AR73" s="99" t="s">
        <v>48</v>
      </c>
      <c r="AS73" s="11"/>
      <c r="AT73" s="11"/>
    </row>
    <row r="74" ht="14.25" customHeight="1">
      <c r="A74" s="11"/>
      <c r="B74" s="152" t="s">
        <v>150</v>
      </c>
      <c r="C74" s="153" t="s">
        <v>151</v>
      </c>
      <c r="D74" s="102">
        <f t="shared" ref="D74:D83" si="156">IF(SUM(H74,T74,AJ74,AN74,AR74)&gt;0,AVERAGE(E74:G74,Q74:S74,AG74:AI74,AK74:AM74,AO74:AQ74),"")</f>
        <v>3.353333333</v>
      </c>
      <c r="E74" s="155">
        <v>3.0</v>
      </c>
      <c r="F74" s="156">
        <v>3.3</v>
      </c>
      <c r="G74" s="156">
        <v>4.0</v>
      </c>
      <c r="H74" s="158">
        <f t="shared" ref="H74:H82" si="157">IF(SUM(E74:G74)&gt;0,AVERAGE(E74:G74),"")</f>
        <v>3.433333333</v>
      </c>
      <c r="I74" s="155">
        <v>2.3</v>
      </c>
      <c r="J74" s="156">
        <v>3.0</v>
      </c>
      <c r="K74" s="156">
        <v>3.3</v>
      </c>
      <c r="L74" s="158">
        <f t="shared" ref="L74:L82" si="158">IF(SUM(I74:K74)&gt;0,AVERAGE(I74:K74),"")</f>
        <v>2.866666667</v>
      </c>
      <c r="M74" s="155">
        <v>3.5</v>
      </c>
      <c r="N74" s="156">
        <v>3.4</v>
      </c>
      <c r="O74" s="156">
        <v>2.2</v>
      </c>
      <c r="P74" s="158">
        <f t="shared" ref="P74:P82" si="159">IF(SUM(M74:O74)&gt;0,AVERAGE(M74:O74),"")</f>
        <v>3.033333333</v>
      </c>
      <c r="Q74" s="159">
        <v>3.5</v>
      </c>
      <c r="R74" s="156">
        <v>3.2</v>
      </c>
      <c r="S74" s="156">
        <v>4.2</v>
      </c>
      <c r="T74" s="158">
        <f t="shared" ref="T74:T82" si="160">IF(SUM(Q74:S74)&gt;0,AVERAGE(Q74:S74),"")</f>
        <v>3.633333333</v>
      </c>
      <c r="U74" s="159">
        <v>3.0</v>
      </c>
      <c r="V74" s="156">
        <v>3.2</v>
      </c>
      <c r="W74" s="156">
        <v>4.2</v>
      </c>
      <c r="X74" s="158">
        <f t="shared" ref="X74:X82" si="161">IF(SUM(U74:W74)&gt;0,AVERAGE(U74:W74),"")</f>
        <v>3.466666667</v>
      </c>
      <c r="Y74" s="159">
        <v>2.3</v>
      </c>
      <c r="Z74" s="156">
        <v>3.2</v>
      </c>
      <c r="AA74" s="156">
        <v>3.7</v>
      </c>
      <c r="AB74" s="158">
        <f t="shared" ref="AB74:AB82" si="162">IF(SUM(Y74:AA74)&gt;0,AVERAGE(Y74:AA74),"")</f>
        <v>3.066666667</v>
      </c>
      <c r="AC74" s="159">
        <v>3.3</v>
      </c>
      <c r="AD74" s="156">
        <v>3.1</v>
      </c>
      <c r="AE74" s="156">
        <v>3.8</v>
      </c>
      <c r="AF74" s="158">
        <f t="shared" ref="AF74:AF82" si="163">IF(SUM(AC74:AE74)&gt;0,AVERAGE(AC74:AE74),"")</f>
        <v>3.4</v>
      </c>
      <c r="AG74" s="155">
        <v>2.5</v>
      </c>
      <c r="AH74" s="156">
        <v>3.0</v>
      </c>
      <c r="AI74" s="156">
        <v>3.9</v>
      </c>
      <c r="AJ74" s="158">
        <f t="shared" ref="AJ74:AJ82" si="164">IF(SUM(AG74:AI74)&gt;0,AVERAGE(AG74:AI74),"")</f>
        <v>3.133333333</v>
      </c>
      <c r="AK74" s="155">
        <v>3.3</v>
      </c>
      <c r="AL74" s="156">
        <v>3.0</v>
      </c>
      <c r="AM74" s="156">
        <v>3.3</v>
      </c>
      <c r="AN74" s="158">
        <f t="shared" ref="AN74:AN82" si="165">IF(SUM(AK74:AM74)&gt;0,AVERAGE(AK74:AM74),"")</f>
        <v>3.2</v>
      </c>
      <c r="AO74" s="159">
        <v>3.0</v>
      </c>
      <c r="AP74" s="156">
        <v>3.5</v>
      </c>
      <c r="AQ74" s="189">
        <v>3.6</v>
      </c>
      <c r="AR74" s="158">
        <f t="shared" ref="AR74:AR83" si="166">IF(SUM(AO74:AQ74)&gt;0,AVERAGE(AO74:AQ74),"")</f>
        <v>3.366666667</v>
      </c>
      <c r="AS74" s="11"/>
      <c r="AT74" s="11"/>
    </row>
    <row r="75" ht="14.25" customHeight="1">
      <c r="A75" s="11"/>
      <c r="B75" s="108" t="s">
        <v>152</v>
      </c>
      <c r="C75" s="109" t="s">
        <v>153</v>
      </c>
      <c r="D75" s="102">
        <f t="shared" si="156"/>
        <v>3.36</v>
      </c>
      <c r="E75" s="110">
        <v>3.3</v>
      </c>
      <c r="F75" s="144">
        <v>3.0</v>
      </c>
      <c r="G75" s="144">
        <v>4.1</v>
      </c>
      <c r="H75" s="106">
        <f t="shared" si="157"/>
        <v>3.466666667</v>
      </c>
      <c r="I75" s="110">
        <v>3.0</v>
      </c>
      <c r="J75" s="144">
        <v>4.0</v>
      </c>
      <c r="K75" s="144">
        <v>4.1</v>
      </c>
      <c r="L75" s="106">
        <f t="shared" si="158"/>
        <v>3.7</v>
      </c>
      <c r="M75" s="110">
        <v>3.0</v>
      </c>
      <c r="N75" s="144">
        <v>3.3</v>
      </c>
      <c r="O75" s="144">
        <v>2.3</v>
      </c>
      <c r="P75" s="106">
        <f t="shared" si="159"/>
        <v>2.866666667</v>
      </c>
      <c r="Q75" s="163">
        <v>3.5</v>
      </c>
      <c r="R75" s="144">
        <v>2.9</v>
      </c>
      <c r="S75" s="144">
        <v>4.1</v>
      </c>
      <c r="T75" s="106">
        <f t="shared" si="160"/>
        <v>3.5</v>
      </c>
      <c r="U75" s="163">
        <v>2.7</v>
      </c>
      <c r="V75" s="144">
        <v>3.2</v>
      </c>
      <c r="W75" s="144">
        <v>4.0</v>
      </c>
      <c r="X75" s="106">
        <f t="shared" si="161"/>
        <v>3.3</v>
      </c>
      <c r="Y75" s="163">
        <v>2.7</v>
      </c>
      <c r="Z75" s="144">
        <v>3.2</v>
      </c>
      <c r="AA75" s="144">
        <v>3.7</v>
      </c>
      <c r="AB75" s="106">
        <f t="shared" si="162"/>
        <v>3.2</v>
      </c>
      <c r="AC75" s="163">
        <v>3.3</v>
      </c>
      <c r="AD75" s="144">
        <v>3.3</v>
      </c>
      <c r="AE75" s="144">
        <v>3.8</v>
      </c>
      <c r="AF75" s="106">
        <f t="shared" si="163"/>
        <v>3.466666667</v>
      </c>
      <c r="AG75" s="110">
        <v>2.5</v>
      </c>
      <c r="AH75" s="144">
        <v>3.0</v>
      </c>
      <c r="AI75" s="144">
        <v>3.8</v>
      </c>
      <c r="AJ75" s="106">
        <f t="shared" si="164"/>
        <v>3.1</v>
      </c>
      <c r="AK75" s="110">
        <v>3.3</v>
      </c>
      <c r="AL75" s="144">
        <v>3.1</v>
      </c>
      <c r="AM75" s="144">
        <v>3.7</v>
      </c>
      <c r="AN75" s="106">
        <f t="shared" si="165"/>
        <v>3.366666667</v>
      </c>
      <c r="AO75" s="163">
        <v>2.8</v>
      </c>
      <c r="AP75" s="144">
        <v>3.6</v>
      </c>
      <c r="AQ75" s="111">
        <v>3.7</v>
      </c>
      <c r="AR75" s="106">
        <f t="shared" si="166"/>
        <v>3.366666667</v>
      </c>
      <c r="AS75" s="11"/>
      <c r="AT75" s="11"/>
    </row>
    <row r="76" ht="14.25" customHeight="1">
      <c r="A76" s="11"/>
      <c r="B76" s="108" t="s">
        <v>154</v>
      </c>
      <c r="C76" s="109" t="s">
        <v>155</v>
      </c>
      <c r="D76" s="102">
        <f t="shared" si="156"/>
        <v>3.106666667</v>
      </c>
      <c r="E76" s="110">
        <v>2.5</v>
      </c>
      <c r="F76" s="144">
        <v>3.0</v>
      </c>
      <c r="G76" s="207">
        <v>3.3</v>
      </c>
      <c r="H76" s="106">
        <f t="shared" si="157"/>
        <v>2.933333333</v>
      </c>
      <c r="I76" s="110">
        <v>2.5</v>
      </c>
      <c r="J76" s="144">
        <v>3.0</v>
      </c>
      <c r="K76" s="207">
        <v>3.5</v>
      </c>
      <c r="L76" s="106">
        <f t="shared" si="158"/>
        <v>3</v>
      </c>
      <c r="M76" s="110">
        <v>2.0</v>
      </c>
      <c r="N76" s="144">
        <v>3.3</v>
      </c>
      <c r="O76" s="207">
        <v>1.8</v>
      </c>
      <c r="P76" s="106">
        <f t="shared" si="159"/>
        <v>2.366666667</v>
      </c>
      <c r="Q76" s="163">
        <v>3.5</v>
      </c>
      <c r="R76" s="144">
        <v>3.0</v>
      </c>
      <c r="S76" s="207">
        <v>4.0</v>
      </c>
      <c r="T76" s="106">
        <f t="shared" si="160"/>
        <v>3.5</v>
      </c>
      <c r="U76" s="163">
        <v>3.0</v>
      </c>
      <c r="V76" s="144">
        <v>2.7</v>
      </c>
      <c r="W76" s="207">
        <v>3.7</v>
      </c>
      <c r="X76" s="106">
        <f t="shared" si="161"/>
        <v>3.133333333</v>
      </c>
      <c r="Y76" s="163">
        <v>2.3</v>
      </c>
      <c r="Z76" s="144">
        <v>2.9</v>
      </c>
      <c r="AA76" s="207">
        <v>3.5</v>
      </c>
      <c r="AB76" s="106">
        <f t="shared" si="162"/>
        <v>2.9</v>
      </c>
      <c r="AC76" s="163">
        <v>3.3</v>
      </c>
      <c r="AD76" s="144">
        <v>2.9</v>
      </c>
      <c r="AE76" s="207">
        <v>3.5</v>
      </c>
      <c r="AF76" s="106">
        <f t="shared" si="163"/>
        <v>3.233333333</v>
      </c>
      <c r="AG76" s="110">
        <v>2.5</v>
      </c>
      <c r="AH76" s="144">
        <v>2.9</v>
      </c>
      <c r="AI76" s="111">
        <v>3.7</v>
      </c>
      <c r="AJ76" s="208">
        <f t="shared" si="164"/>
        <v>3.033333333</v>
      </c>
      <c r="AK76" s="110">
        <v>3.3</v>
      </c>
      <c r="AL76" s="144">
        <v>2.9</v>
      </c>
      <c r="AM76" s="144">
        <v>3.4</v>
      </c>
      <c r="AN76" s="106">
        <f t="shared" si="165"/>
        <v>3.2</v>
      </c>
      <c r="AO76" s="163">
        <v>1.8</v>
      </c>
      <c r="AP76" s="144">
        <v>3.3</v>
      </c>
      <c r="AQ76" s="111">
        <v>3.5</v>
      </c>
      <c r="AR76" s="106">
        <f t="shared" si="166"/>
        <v>2.866666667</v>
      </c>
      <c r="AS76" s="11"/>
      <c r="AT76" s="11"/>
    </row>
    <row r="77" ht="14.25" customHeight="1">
      <c r="A77" s="11"/>
      <c r="B77" s="108" t="s">
        <v>156</v>
      </c>
      <c r="C77" s="109" t="s">
        <v>157</v>
      </c>
      <c r="D77" s="102">
        <f t="shared" si="156"/>
        <v>2.953846154</v>
      </c>
      <c r="E77" s="110">
        <v>2.5</v>
      </c>
      <c r="F77" s="111">
        <v>3.0</v>
      </c>
      <c r="G77" s="112"/>
      <c r="H77" s="209">
        <f t="shared" si="157"/>
        <v>2.75</v>
      </c>
      <c r="I77" s="110">
        <v>2.5</v>
      </c>
      <c r="J77" s="111">
        <v>3.0</v>
      </c>
      <c r="K77" s="112"/>
      <c r="L77" s="209">
        <f t="shared" si="158"/>
        <v>2.75</v>
      </c>
      <c r="M77" s="110">
        <v>2.0</v>
      </c>
      <c r="N77" s="111">
        <v>3.0</v>
      </c>
      <c r="O77" s="112"/>
      <c r="P77" s="209">
        <f t="shared" si="159"/>
        <v>2.5</v>
      </c>
      <c r="Q77" s="163">
        <v>3.5</v>
      </c>
      <c r="R77" s="111">
        <v>2.6</v>
      </c>
      <c r="S77" s="112"/>
      <c r="T77" s="209">
        <f t="shared" si="160"/>
        <v>3.05</v>
      </c>
      <c r="U77" s="163">
        <v>3.0</v>
      </c>
      <c r="V77" s="111">
        <v>2.7</v>
      </c>
      <c r="W77" s="112"/>
      <c r="X77" s="209">
        <f t="shared" si="161"/>
        <v>2.85</v>
      </c>
      <c r="Y77" s="163">
        <v>2.3</v>
      </c>
      <c r="Z77" s="111">
        <v>2.7</v>
      </c>
      <c r="AA77" s="197">
        <v>3.2</v>
      </c>
      <c r="AB77" s="209">
        <f t="shared" si="162"/>
        <v>2.733333333</v>
      </c>
      <c r="AC77" s="163">
        <v>3.0</v>
      </c>
      <c r="AD77" s="111">
        <v>2.9</v>
      </c>
      <c r="AE77" s="197">
        <v>3.2</v>
      </c>
      <c r="AF77" s="209">
        <f t="shared" si="163"/>
        <v>3.033333333</v>
      </c>
      <c r="AG77" s="110">
        <v>2.5</v>
      </c>
      <c r="AH77" s="111">
        <v>2.9</v>
      </c>
      <c r="AI77" s="111">
        <v>3.2</v>
      </c>
      <c r="AJ77" s="106">
        <f t="shared" si="164"/>
        <v>2.866666667</v>
      </c>
      <c r="AK77" s="110">
        <v>3.0</v>
      </c>
      <c r="AL77" s="111">
        <v>3.0</v>
      </c>
      <c r="AM77" s="111">
        <v>3.4</v>
      </c>
      <c r="AN77" s="208">
        <f t="shared" si="165"/>
        <v>3.133333333</v>
      </c>
      <c r="AO77" s="163">
        <v>2.3</v>
      </c>
      <c r="AP77" s="111">
        <v>3.3</v>
      </c>
      <c r="AQ77" s="111">
        <v>3.2</v>
      </c>
      <c r="AR77" s="106">
        <f t="shared" si="166"/>
        <v>2.933333333</v>
      </c>
      <c r="AS77" s="11"/>
      <c r="AT77" s="11"/>
    </row>
    <row r="78" ht="14.25" customHeight="1">
      <c r="A78" s="11"/>
      <c r="B78" s="108" t="s">
        <v>158</v>
      </c>
      <c r="C78" s="109" t="s">
        <v>159</v>
      </c>
      <c r="D78" s="102">
        <f t="shared" si="156"/>
        <v>3.030769231</v>
      </c>
      <c r="E78" s="110">
        <v>2.3</v>
      </c>
      <c r="F78" s="111">
        <v>1.7</v>
      </c>
      <c r="G78" s="112"/>
      <c r="H78" s="209">
        <f t="shared" si="157"/>
        <v>2</v>
      </c>
      <c r="I78" s="110">
        <v>2.5</v>
      </c>
      <c r="J78" s="111">
        <v>3.0</v>
      </c>
      <c r="K78" s="112"/>
      <c r="L78" s="209">
        <f t="shared" si="158"/>
        <v>2.75</v>
      </c>
      <c r="M78" s="110">
        <v>1.5</v>
      </c>
      <c r="N78" s="111">
        <v>2.5</v>
      </c>
      <c r="O78" s="112"/>
      <c r="P78" s="209">
        <f t="shared" si="159"/>
        <v>2</v>
      </c>
      <c r="Q78" s="163">
        <v>3.5</v>
      </c>
      <c r="R78" s="111">
        <v>3.1</v>
      </c>
      <c r="S78" s="112"/>
      <c r="T78" s="209">
        <f t="shared" si="160"/>
        <v>3.3</v>
      </c>
      <c r="U78" s="163">
        <v>2.5</v>
      </c>
      <c r="V78" s="111">
        <v>2.7</v>
      </c>
      <c r="W78" s="112"/>
      <c r="X78" s="209">
        <f t="shared" si="161"/>
        <v>2.6</v>
      </c>
      <c r="Y78" s="163">
        <v>2.3</v>
      </c>
      <c r="Z78" s="111">
        <v>3.4</v>
      </c>
      <c r="AA78" s="197">
        <v>3.2</v>
      </c>
      <c r="AB78" s="209">
        <f t="shared" si="162"/>
        <v>2.966666667</v>
      </c>
      <c r="AC78" s="163">
        <v>2.7</v>
      </c>
      <c r="AD78" s="111">
        <v>2.9</v>
      </c>
      <c r="AE78" s="197">
        <v>3.6</v>
      </c>
      <c r="AF78" s="209">
        <f t="shared" si="163"/>
        <v>3.066666667</v>
      </c>
      <c r="AG78" s="110">
        <v>3.0</v>
      </c>
      <c r="AH78" s="111">
        <v>3.3</v>
      </c>
      <c r="AI78" s="111">
        <v>3.6</v>
      </c>
      <c r="AJ78" s="106">
        <f t="shared" si="164"/>
        <v>3.3</v>
      </c>
      <c r="AK78" s="110">
        <v>3.0</v>
      </c>
      <c r="AL78" s="111">
        <v>3.2</v>
      </c>
      <c r="AM78" s="111">
        <v>3.1</v>
      </c>
      <c r="AN78" s="106">
        <f t="shared" si="165"/>
        <v>3.1</v>
      </c>
      <c r="AO78" s="163">
        <v>2.5</v>
      </c>
      <c r="AP78" s="111">
        <v>3.5</v>
      </c>
      <c r="AQ78" s="111">
        <v>3.6</v>
      </c>
      <c r="AR78" s="106">
        <f t="shared" si="166"/>
        <v>3.2</v>
      </c>
      <c r="AS78" s="11"/>
      <c r="AT78" s="11"/>
    </row>
    <row r="79" ht="14.25" customHeight="1">
      <c r="A79" s="11"/>
      <c r="B79" s="108" t="s">
        <v>160</v>
      </c>
      <c r="C79" s="109" t="s">
        <v>161</v>
      </c>
      <c r="D79" s="102">
        <f t="shared" si="156"/>
        <v>3.392307692</v>
      </c>
      <c r="E79" s="110">
        <v>2.8</v>
      </c>
      <c r="F79" s="111">
        <v>3.0</v>
      </c>
      <c r="G79" s="112"/>
      <c r="H79" s="209">
        <f t="shared" si="157"/>
        <v>2.9</v>
      </c>
      <c r="I79" s="110">
        <v>2.3</v>
      </c>
      <c r="J79" s="111">
        <v>3.7</v>
      </c>
      <c r="K79" s="112"/>
      <c r="L79" s="209">
        <f t="shared" si="158"/>
        <v>3</v>
      </c>
      <c r="M79" s="110">
        <v>1.5</v>
      </c>
      <c r="N79" s="111">
        <v>3.8</v>
      </c>
      <c r="O79" s="112"/>
      <c r="P79" s="209">
        <f t="shared" si="159"/>
        <v>2.65</v>
      </c>
      <c r="Q79" s="163">
        <v>3.5</v>
      </c>
      <c r="R79" s="111">
        <v>3.4</v>
      </c>
      <c r="S79" s="112"/>
      <c r="T79" s="209">
        <f t="shared" si="160"/>
        <v>3.45</v>
      </c>
      <c r="U79" s="163">
        <v>3.0</v>
      </c>
      <c r="V79" s="111">
        <v>2.9</v>
      </c>
      <c r="W79" s="112"/>
      <c r="X79" s="209">
        <f t="shared" si="161"/>
        <v>2.95</v>
      </c>
      <c r="Y79" s="163">
        <v>3.0</v>
      </c>
      <c r="Z79" s="111">
        <v>3.5</v>
      </c>
      <c r="AA79" s="197">
        <v>3.2</v>
      </c>
      <c r="AB79" s="209">
        <f t="shared" si="162"/>
        <v>3.233333333</v>
      </c>
      <c r="AC79" s="163">
        <v>3.3</v>
      </c>
      <c r="AD79" s="111">
        <v>3.4</v>
      </c>
      <c r="AE79" s="197">
        <v>3.3</v>
      </c>
      <c r="AF79" s="209">
        <f t="shared" si="163"/>
        <v>3.333333333</v>
      </c>
      <c r="AG79" s="110">
        <v>3.0</v>
      </c>
      <c r="AH79" s="111">
        <v>3.6</v>
      </c>
      <c r="AI79" s="111">
        <v>3.4</v>
      </c>
      <c r="AJ79" s="106">
        <f t="shared" si="164"/>
        <v>3.333333333</v>
      </c>
      <c r="AK79" s="110">
        <v>4.3</v>
      </c>
      <c r="AL79" s="111">
        <v>3.9</v>
      </c>
      <c r="AM79" s="111">
        <v>3.0</v>
      </c>
      <c r="AN79" s="106">
        <f t="shared" si="165"/>
        <v>3.733333333</v>
      </c>
      <c r="AO79" s="163">
        <v>3.0</v>
      </c>
      <c r="AP79" s="111">
        <v>3.8</v>
      </c>
      <c r="AQ79" s="111">
        <v>3.4</v>
      </c>
      <c r="AR79" s="106">
        <f t="shared" si="166"/>
        <v>3.4</v>
      </c>
      <c r="AS79" s="11"/>
      <c r="AT79" s="11"/>
    </row>
    <row r="80" ht="14.25" customHeight="1">
      <c r="A80" s="11"/>
      <c r="B80" s="108" t="s">
        <v>162</v>
      </c>
      <c r="C80" s="109" t="s">
        <v>163</v>
      </c>
      <c r="D80" s="102" t="str">
        <f t="shared" si="156"/>
        <v/>
      </c>
      <c r="E80" s="147"/>
      <c r="F80" s="148"/>
      <c r="G80" s="149"/>
      <c r="H80" s="106" t="str">
        <f t="shared" si="157"/>
        <v/>
      </c>
      <c r="I80" s="147"/>
      <c r="J80" s="148"/>
      <c r="K80" s="149"/>
      <c r="L80" s="106" t="str">
        <f t="shared" si="158"/>
        <v/>
      </c>
      <c r="M80" s="147"/>
      <c r="N80" s="148"/>
      <c r="O80" s="149"/>
      <c r="P80" s="106" t="str">
        <f t="shared" si="159"/>
        <v/>
      </c>
      <c r="Q80" s="170"/>
      <c r="R80" s="148"/>
      <c r="S80" s="149"/>
      <c r="T80" s="106" t="str">
        <f t="shared" si="160"/>
        <v/>
      </c>
      <c r="U80" s="170"/>
      <c r="V80" s="148"/>
      <c r="W80" s="149"/>
      <c r="X80" s="106" t="str">
        <f t="shared" si="161"/>
        <v/>
      </c>
      <c r="Y80" s="170"/>
      <c r="Z80" s="148"/>
      <c r="AA80" s="149"/>
      <c r="AB80" s="106" t="str">
        <f t="shared" si="162"/>
        <v/>
      </c>
      <c r="AC80" s="170"/>
      <c r="AD80" s="148"/>
      <c r="AE80" s="149"/>
      <c r="AF80" s="106" t="str">
        <f t="shared" si="163"/>
        <v/>
      </c>
      <c r="AG80" s="147"/>
      <c r="AH80" s="148"/>
      <c r="AI80" s="171"/>
      <c r="AJ80" s="106" t="str">
        <f t="shared" si="164"/>
        <v/>
      </c>
      <c r="AK80" s="147"/>
      <c r="AL80" s="148"/>
      <c r="AM80" s="148"/>
      <c r="AN80" s="106" t="str">
        <f t="shared" si="165"/>
        <v/>
      </c>
      <c r="AO80" s="170"/>
      <c r="AP80" s="148"/>
      <c r="AQ80" s="171"/>
      <c r="AR80" s="106" t="str">
        <f t="shared" si="166"/>
        <v/>
      </c>
      <c r="AS80" s="11"/>
      <c r="AT80" s="11"/>
    </row>
    <row r="81" ht="14.25" customHeight="1">
      <c r="A81" s="11"/>
      <c r="B81" s="108" t="s">
        <v>164</v>
      </c>
      <c r="C81" s="109" t="s">
        <v>165</v>
      </c>
      <c r="D81" s="102" t="str">
        <f t="shared" si="156"/>
        <v/>
      </c>
      <c r="E81" s="147"/>
      <c r="F81" s="148"/>
      <c r="G81" s="148"/>
      <c r="H81" s="106" t="str">
        <f t="shared" si="157"/>
        <v/>
      </c>
      <c r="I81" s="147"/>
      <c r="J81" s="148"/>
      <c r="K81" s="148"/>
      <c r="L81" s="106" t="str">
        <f t="shared" si="158"/>
        <v/>
      </c>
      <c r="M81" s="147"/>
      <c r="N81" s="148"/>
      <c r="O81" s="148"/>
      <c r="P81" s="106" t="str">
        <f t="shared" si="159"/>
        <v/>
      </c>
      <c r="Q81" s="170"/>
      <c r="R81" s="148"/>
      <c r="S81" s="169"/>
      <c r="T81" s="106" t="str">
        <f t="shared" si="160"/>
        <v/>
      </c>
      <c r="U81" s="170"/>
      <c r="V81" s="148"/>
      <c r="W81" s="169"/>
      <c r="X81" s="106" t="str">
        <f t="shared" si="161"/>
        <v/>
      </c>
      <c r="Y81" s="170"/>
      <c r="Z81" s="148"/>
      <c r="AA81" s="169"/>
      <c r="AB81" s="106" t="str">
        <f t="shared" si="162"/>
        <v/>
      </c>
      <c r="AC81" s="170"/>
      <c r="AD81" s="148"/>
      <c r="AE81" s="169"/>
      <c r="AF81" s="106" t="str">
        <f t="shared" si="163"/>
        <v/>
      </c>
      <c r="AG81" s="147"/>
      <c r="AH81" s="148"/>
      <c r="AI81" s="171"/>
      <c r="AJ81" s="106" t="str">
        <f t="shared" si="164"/>
        <v/>
      </c>
      <c r="AK81" s="147"/>
      <c r="AL81" s="148"/>
      <c r="AM81" s="148"/>
      <c r="AN81" s="106" t="str">
        <f t="shared" si="165"/>
        <v/>
      </c>
      <c r="AO81" s="170"/>
      <c r="AP81" s="148"/>
      <c r="AQ81" s="171"/>
      <c r="AR81" s="106" t="str">
        <f t="shared" si="166"/>
        <v/>
      </c>
      <c r="AS81" s="11"/>
      <c r="AT81" s="11"/>
    </row>
    <row r="82" ht="14.25" customHeight="1">
      <c r="A82" s="11"/>
      <c r="B82" s="172" t="s">
        <v>166</v>
      </c>
      <c r="C82" s="173" t="s">
        <v>167</v>
      </c>
      <c r="D82" s="102" t="str">
        <f t="shared" si="156"/>
        <v/>
      </c>
      <c r="E82" s="125"/>
      <c r="F82" s="169"/>
      <c r="G82" s="112"/>
      <c r="H82" s="128" t="str">
        <f t="shared" si="157"/>
        <v/>
      </c>
      <c r="I82" s="125"/>
      <c r="J82" s="169"/>
      <c r="K82" s="112"/>
      <c r="L82" s="128" t="str">
        <f t="shared" si="158"/>
        <v/>
      </c>
      <c r="M82" s="125"/>
      <c r="N82" s="169"/>
      <c r="O82" s="112"/>
      <c r="P82" s="128" t="str">
        <f t="shared" si="159"/>
        <v/>
      </c>
      <c r="Q82" s="174"/>
      <c r="R82" s="126"/>
      <c r="S82" s="112"/>
      <c r="T82" s="209" t="str">
        <f t="shared" si="160"/>
        <v/>
      </c>
      <c r="U82" s="174"/>
      <c r="V82" s="126"/>
      <c r="W82" s="112"/>
      <c r="X82" s="209" t="str">
        <f t="shared" si="161"/>
        <v/>
      </c>
      <c r="Y82" s="174"/>
      <c r="Z82" s="126"/>
      <c r="AA82" s="112"/>
      <c r="AB82" s="209" t="str">
        <f t="shared" si="162"/>
        <v/>
      </c>
      <c r="AC82" s="174"/>
      <c r="AD82" s="126"/>
      <c r="AE82" s="112"/>
      <c r="AF82" s="209" t="str">
        <f t="shared" si="163"/>
        <v/>
      </c>
      <c r="AG82" s="125"/>
      <c r="AH82" s="126"/>
      <c r="AI82" s="126"/>
      <c r="AJ82" s="106" t="str">
        <f t="shared" si="164"/>
        <v/>
      </c>
      <c r="AK82" s="125"/>
      <c r="AL82" s="169"/>
      <c r="AM82" s="169"/>
      <c r="AN82" s="106" t="str">
        <f t="shared" si="165"/>
        <v/>
      </c>
      <c r="AO82" s="170"/>
      <c r="AP82" s="171"/>
      <c r="AQ82" s="171"/>
      <c r="AR82" s="106" t="str">
        <f t="shared" si="166"/>
        <v/>
      </c>
      <c r="AS82" s="11"/>
      <c r="AT82" s="11"/>
    </row>
    <row r="83" ht="14.25" customHeight="1">
      <c r="A83" s="11"/>
      <c r="B83" s="175" t="s">
        <v>168</v>
      </c>
      <c r="C83" s="176" t="s">
        <v>169</v>
      </c>
      <c r="D83" s="102" t="str">
        <f t="shared" si="156"/>
        <v/>
      </c>
      <c r="E83" s="201"/>
      <c r="F83" s="127"/>
      <c r="G83" s="127"/>
      <c r="H83" s="202"/>
      <c r="I83" s="201"/>
      <c r="J83" s="127"/>
      <c r="K83" s="127"/>
      <c r="L83" s="202"/>
      <c r="M83" s="201"/>
      <c r="N83" s="127"/>
      <c r="O83" s="127"/>
      <c r="P83" s="202"/>
      <c r="Q83" s="199"/>
      <c r="R83" s="127"/>
      <c r="S83" s="127"/>
      <c r="T83" s="127"/>
      <c r="U83" s="199"/>
      <c r="V83" s="127"/>
      <c r="W83" s="127"/>
      <c r="X83" s="127"/>
      <c r="Y83" s="199"/>
      <c r="Z83" s="127"/>
      <c r="AA83" s="127"/>
      <c r="AB83" s="127"/>
      <c r="AC83" s="199"/>
      <c r="AD83" s="127"/>
      <c r="AE83" s="127"/>
      <c r="AF83" s="127"/>
      <c r="AG83" s="201"/>
      <c r="AH83" s="127"/>
      <c r="AI83" s="127"/>
      <c r="AJ83" s="202"/>
      <c r="AK83" s="201"/>
      <c r="AL83" s="127"/>
      <c r="AM83" s="127"/>
      <c r="AN83" s="202"/>
      <c r="AO83" s="183"/>
      <c r="AP83" s="184"/>
      <c r="AQ83" s="179"/>
      <c r="AR83" s="181" t="str">
        <f t="shared" si="166"/>
        <v/>
      </c>
      <c r="AS83" s="11"/>
      <c r="AT83" s="11"/>
    </row>
    <row r="84" ht="14.25" customHeight="1">
      <c r="A84" s="11"/>
      <c r="B84" s="132" t="s">
        <v>48</v>
      </c>
      <c r="C84" s="133"/>
      <c r="D84" s="134">
        <f>IF(SUM(E74:G82,Q74:S82,AG74:AI82,AK74:AM82,AO74:AQ83)&gt;0,AVERAGE(E74:G82,Q74:S82,AG74:AI82,AK74:AM82,AO74:AQ83),"")</f>
        <v>3.204761905</v>
      </c>
      <c r="E84" s="135">
        <f>IF(SUM(E74:E82),AVERAGE(E74:E82),"")</f>
        <v>2.733333333</v>
      </c>
      <c r="F84" s="136">
        <f t="shared" ref="F84:G84" si="167">IF(SUM(F74:F83),AVERAGE(F74:F83),"")</f>
        <v>2.833333333</v>
      </c>
      <c r="G84" s="136">
        <f t="shared" si="167"/>
        <v>3.8</v>
      </c>
      <c r="H84" s="138">
        <f>IF(SUM(E74:G83),AVERAGE(E74:G83),"")</f>
        <v>2.986666667</v>
      </c>
      <c r="I84" s="135">
        <f>IF(SUM(I74:I82),AVERAGE(I74:I82),"")</f>
        <v>2.516666667</v>
      </c>
      <c r="J84" s="136">
        <f t="shared" ref="J84:K84" si="168">IF(SUM(J74:J83),AVERAGE(J74:J83),"")</f>
        <v>3.283333333</v>
      </c>
      <c r="K84" s="136">
        <f t="shared" si="168"/>
        <v>3.633333333</v>
      </c>
      <c r="L84" s="138">
        <f>IF(SUM(I74:K83),AVERAGE(I74:K83),"")</f>
        <v>3.046666667</v>
      </c>
      <c r="M84" s="135">
        <f>IF(SUM(M74:M82),AVERAGE(M74:M82),"")</f>
        <v>2.25</v>
      </c>
      <c r="N84" s="136">
        <f t="shared" ref="N84:O84" si="169">IF(SUM(N74:N83),AVERAGE(N74:N83),"")</f>
        <v>3.216666667</v>
      </c>
      <c r="O84" s="136">
        <f t="shared" si="169"/>
        <v>2.1</v>
      </c>
      <c r="P84" s="138">
        <f>IF(SUM(M74:O83),AVERAGE(M74:O83),"")</f>
        <v>2.606666667</v>
      </c>
      <c r="Q84" s="135">
        <f t="shared" ref="Q84:S84" si="170">IF(SUM(Q74:Q83),AVERAGE(Q74:Q83),"")</f>
        <v>3.5</v>
      </c>
      <c r="R84" s="136">
        <f t="shared" si="170"/>
        <v>3.033333333</v>
      </c>
      <c r="S84" s="136">
        <f t="shared" si="170"/>
        <v>4.1</v>
      </c>
      <c r="T84" s="138">
        <f>IF(SUM(Q74:S83),AVERAGE(Q74:S83),"")</f>
        <v>3.433333333</v>
      </c>
      <c r="U84" s="135">
        <f t="shared" ref="U84:W84" si="171">IF(SUM(U74:U83),AVERAGE(U74:U83),"")</f>
        <v>2.866666667</v>
      </c>
      <c r="V84" s="136">
        <f t="shared" si="171"/>
        <v>2.9</v>
      </c>
      <c r="W84" s="136">
        <f t="shared" si="171"/>
        <v>3.966666667</v>
      </c>
      <c r="X84" s="138">
        <f>IF(SUM(U74:W83),AVERAGE(U74:W83),"")</f>
        <v>3.1</v>
      </c>
      <c r="Y84" s="135">
        <f t="shared" ref="Y84:AA84" si="172">IF(SUM(Y74:Y83),AVERAGE(Y74:Y83),"")</f>
        <v>2.483333333</v>
      </c>
      <c r="Z84" s="136">
        <f t="shared" si="172"/>
        <v>3.15</v>
      </c>
      <c r="AA84" s="136">
        <f t="shared" si="172"/>
        <v>3.416666667</v>
      </c>
      <c r="AB84" s="138">
        <f>IF(SUM(Y74:AA83),AVERAGE(Y74:AA83),"")</f>
        <v>3.016666667</v>
      </c>
      <c r="AC84" s="135">
        <f t="shared" ref="AC84:AE84" si="173">IF(SUM(AC74:AC83),AVERAGE(AC74:AC83),"")</f>
        <v>3.15</v>
      </c>
      <c r="AD84" s="136">
        <f t="shared" si="173"/>
        <v>3.083333333</v>
      </c>
      <c r="AE84" s="136">
        <f t="shared" si="173"/>
        <v>3.533333333</v>
      </c>
      <c r="AF84" s="138">
        <f>IF(SUM(AC74:AE83),AVERAGE(AC74:AE83),"")</f>
        <v>3.255555556</v>
      </c>
      <c r="AG84" s="139">
        <f t="shared" ref="AG84:AI84" si="174">IF(SUM(AG74:AG83),AVERAGE(AG74:AG83),"")</f>
        <v>2.666666667</v>
      </c>
      <c r="AH84" s="136">
        <f t="shared" si="174"/>
        <v>3.116666667</v>
      </c>
      <c r="AI84" s="136">
        <f t="shared" si="174"/>
        <v>3.6</v>
      </c>
      <c r="AJ84" s="138">
        <f>IF(SUM(AG74:AI83),AVERAGE(AG74:AI83),"")</f>
        <v>3.127777778</v>
      </c>
      <c r="AK84" s="135">
        <f t="shared" ref="AK84:AM84" si="175">IF(SUM(AK74:AK83),AVERAGE(AK74:AK83),"")</f>
        <v>3.366666667</v>
      </c>
      <c r="AL84" s="136">
        <f t="shared" si="175"/>
        <v>3.183333333</v>
      </c>
      <c r="AM84" s="136">
        <f t="shared" si="175"/>
        <v>3.316666667</v>
      </c>
      <c r="AN84" s="138">
        <f>IF(SUM(AK74:AM83),AVERAGE(AK74:AM83),"")</f>
        <v>3.288888889</v>
      </c>
      <c r="AO84" s="203">
        <f t="shared" ref="AO84:AQ84" si="176">IF(SUM(AO74:AO83),AVERAGE(AO74:AO83),"")</f>
        <v>2.566666667</v>
      </c>
      <c r="AP84" s="204">
        <f t="shared" si="176"/>
        <v>3.5</v>
      </c>
      <c r="AQ84" s="204">
        <f t="shared" si="176"/>
        <v>3.5</v>
      </c>
      <c r="AR84" s="205">
        <f>IF(SUM(AO74:AQ83),AVERAGE(AO74:AQ83),"")</f>
        <v>3.188888889</v>
      </c>
      <c r="AS84" s="11"/>
      <c r="AT84" s="11"/>
    </row>
    <row r="85" ht="14.25" customHeight="1">
      <c r="A85" s="11"/>
      <c r="B85" s="87"/>
      <c r="C85" s="11"/>
      <c r="D85" s="2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ht="14.25" customHeight="1">
      <c r="A86" s="11"/>
      <c r="B86" s="87"/>
      <c r="C86" s="211"/>
      <c r="D86" s="2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212"/>
      <c r="S86" s="11"/>
      <c r="T86" s="11"/>
      <c r="U86" s="11"/>
      <c r="V86" s="212"/>
      <c r="W86" s="11"/>
      <c r="X86" s="11"/>
      <c r="Y86" s="11"/>
      <c r="Z86" s="212"/>
      <c r="AA86" s="11"/>
      <c r="AB86" s="11"/>
      <c r="AC86" s="11"/>
      <c r="AD86" s="212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ht="14.25" customHeight="1">
      <c r="A87" s="11"/>
      <c r="B87" s="87"/>
      <c r="C87" s="211"/>
      <c r="D87" s="210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ht="14.25" customHeight="1">
      <c r="A88" s="11"/>
      <c r="B88" s="87"/>
      <c r="C88" s="211"/>
      <c r="D88" s="210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</row>
    <row r="89" ht="14.25" customHeight="1">
      <c r="A89" s="11"/>
      <c r="B89" s="87"/>
      <c r="C89" s="211"/>
      <c r="D89" s="210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</row>
    <row r="90" ht="14.25" customHeight="1">
      <c r="A90" s="11"/>
      <c r="B90" s="87"/>
      <c r="C90" s="211"/>
      <c r="D90" s="210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</row>
    <row r="91" ht="14.25" customHeight="1">
      <c r="A91" s="11"/>
      <c r="B91" s="87"/>
      <c r="C91" s="211"/>
      <c r="D91" s="2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ht="14.25" customHeight="1">
      <c r="A92" s="11"/>
      <c r="B92" s="87"/>
      <c r="C92" s="211"/>
      <c r="D92" s="2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ht="14.25" customHeight="1">
      <c r="A93" s="11"/>
      <c r="B93" s="87"/>
      <c r="C93" s="211"/>
      <c r="D93" s="210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ht="14.25" customHeight="1">
      <c r="A94" s="11"/>
      <c r="B94" s="87"/>
      <c r="C94" s="211"/>
      <c r="D94" s="2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</row>
    <row r="95" ht="14.25" customHeight="1">
      <c r="A95" s="11"/>
      <c r="B95" s="87"/>
      <c r="C95" s="211"/>
      <c r="D95" s="210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ht="14.25" customHeight="1">
      <c r="A96" s="11"/>
      <c r="B96" s="87"/>
      <c r="C96" s="211"/>
      <c r="D96" s="210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</row>
    <row r="97" ht="14.25" customHeight="1">
      <c r="A97" s="11"/>
      <c r="B97" s="87"/>
      <c r="C97" s="211"/>
      <c r="D97" s="210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</row>
    <row r="98" ht="14.25" customHeight="1">
      <c r="A98" s="11"/>
      <c r="B98" s="87"/>
      <c r="C98" s="211"/>
      <c r="D98" s="2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</row>
    <row r="99" ht="14.25" customHeight="1">
      <c r="A99" s="11"/>
      <c r="B99" s="87"/>
      <c r="C99" s="211"/>
      <c r="D99" s="210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</row>
    <row r="100" ht="14.25" customHeight="1">
      <c r="A100" s="11"/>
      <c r="B100" s="87"/>
      <c r="C100" s="211"/>
      <c r="D100" s="210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</row>
    <row r="101" ht="14.25" customHeight="1">
      <c r="A101" s="11"/>
      <c r="B101" s="87"/>
      <c r="C101" s="211"/>
      <c r="D101" s="210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</row>
    <row r="102" ht="14.25" customHeight="1">
      <c r="A102" s="11"/>
      <c r="B102" s="87"/>
      <c r="C102" s="211"/>
      <c r="D102" s="210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ht="14.25" customHeight="1">
      <c r="A103" s="11"/>
      <c r="B103" s="87"/>
      <c r="C103" s="211"/>
      <c r="D103" s="2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</row>
    <row r="104" ht="14.25" customHeight="1">
      <c r="A104" s="11"/>
      <c r="B104" s="87"/>
      <c r="C104" s="211"/>
      <c r="D104" s="210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</row>
    <row r="105" ht="14.25" customHeight="1">
      <c r="A105" s="11"/>
      <c r="B105" s="87"/>
      <c r="C105" s="211"/>
      <c r="D105" s="210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</row>
    <row r="106" ht="14.25" customHeight="1">
      <c r="A106" s="11"/>
      <c r="B106" s="87"/>
      <c r="C106" s="211"/>
      <c r="D106" s="2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</row>
    <row r="107" ht="14.25" customHeight="1">
      <c r="A107" s="11"/>
      <c r="B107" s="87"/>
      <c r="C107" s="211"/>
      <c r="D107" s="2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</row>
    <row r="108" ht="14.25" customHeight="1">
      <c r="A108" s="11"/>
      <c r="B108" s="87"/>
      <c r="C108" s="211"/>
      <c r="D108" s="210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</row>
    <row r="109" ht="14.25" customHeight="1">
      <c r="A109" s="11"/>
      <c r="B109" s="87"/>
      <c r="C109" s="211"/>
      <c r="D109" s="210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</row>
    <row r="110" ht="14.25" customHeight="1">
      <c r="A110" s="11"/>
      <c r="B110" s="87"/>
      <c r="C110" s="211"/>
      <c r="D110" s="2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</row>
    <row r="111" ht="14.25" customHeight="1">
      <c r="A111" s="11"/>
      <c r="B111" s="87"/>
      <c r="C111" s="211"/>
      <c r="D111" s="210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</row>
    <row r="112" ht="14.25" customHeight="1">
      <c r="A112" s="11"/>
      <c r="B112" s="87"/>
      <c r="C112" s="211"/>
      <c r="D112" s="210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</row>
    <row r="113" ht="14.25" customHeight="1">
      <c r="A113" s="11"/>
      <c r="B113" s="87"/>
      <c r="C113" s="211"/>
      <c r="D113" s="210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</row>
    <row r="114" ht="14.25" customHeight="1">
      <c r="A114" s="11"/>
      <c r="B114" s="87"/>
      <c r="C114" s="211"/>
      <c r="D114" s="210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</row>
    <row r="115" ht="14.25" customHeight="1">
      <c r="A115" s="11"/>
      <c r="B115" s="87"/>
      <c r="C115" s="211"/>
      <c r="D115" s="210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</row>
    <row r="116" ht="14.25" customHeight="1">
      <c r="A116" s="11"/>
      <c r="B116" s="87"/>
      <c r="C116" s="211"/>
      <c r="D116" s="210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</row>
    <row r="117" ht="14.25" customHeight="1">
      <c r="A117" s="11"/>
      <c r="B117" s="87"/>
      <c r="C117" s="211"/>
      <c r="D117" s="210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</row>
    <row r="118" ht="14.25" customHeight="1">
      <c r="A118" s="11"/>
      <c r="B118" s="87"/>
      <c r="C118" s="211"/>
      <c r="D118" s="210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</row>
    <row r="119" ht="14.25" customHeight="1">
      <c r="A119" s="11"/>
      <c r="B119" s="87"/>
      <c r="C119" s="211"/>
      <c r="D119" s="210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</row>
    <row r="120" ht="14.25" customHeight="1">
      <c r="A120" s="11"/>
      <c r="B120" s="87"/>
      <c r="C120" s="211"/>
      <c r="D120" s="210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</row>
    <row r="121" ht="14.25" customHeight="1">
      <c r="A121" s="11"/>
      <c r="B121" s="87"/>
      <c r="C121" s="211"/>
      <c r="D121" s="210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</row>
    <row r="122" ht="14.25" customHeight="1">
      <c r="A122" s="11"/>
      <c r="B122" s="87"/>
      <c r="C122" s="211"/>
      <c r="D122" s="210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ht="14.25" customHeight="1">
      <c r="A123" s="11"/>
      <c r="B123" s="87"/>
      <c r="C123" s="211"/>
      <c r="D123" s="21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ht="14.25" customHeight="1">
      <c r="A124" s="11"/>
      <c r="B124" s="87"/>
      <c r="C124" s="211"/>
      <c r="D124" s="210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ht="14.25" customHeight="1">
      <c r="A125" s="11"/>
      <c r="B125" s="87"/>
      <c r="C125" s="211"/>
      <c r="D125" s="210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  <row r="126" ht="14.25" customHeight="1">
      <c r="A126" s="11"/>
      <c r="B126" s="87"/>
      <c r="C126" s="211"/>
      <c r="D126" s="21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</row>
    <row r="127" ht="14.25" customHeight="1">
      <c r="A127" s="11"/>
      <c r="B127" s="87"/>
      <c r="C127" s="211"/>
      <c r="D127" s="210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</row>
    <row r="128" ht="14.25" customHeight="1">
      <c r="A128" s="11"/>
      <c r="B128" s="87"/>
      <c r="C128" s="211"/>
      <c r="D128" s="21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</row>
    <row r="129" ht="14.25" customHeight="1">
      <c r="A129" s="11"/>
      <c r="B129" s="87"/>
      <c r="C129" s="211"/>
      <c r="D129" s="210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</row>
    <row r="130" ht="14.25" customHeight="1">
      <c r="A130" s="11"/>
      <c r="B130" s="87"/>
      <c r="C130" s="211"/>
      <c r="D130" s="21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</row>
    <row r="131" ht="14.25" customHeight="1">
      <c r="A131" s="11"/>
      <c r="B131" s="87"/>
      <c r="C131" s="211"/>
      <c r="D131" s="210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</row>
    <row r="132" ht="14.25" customHeight="1">
      <c r="A132" s="11"/>
      <c r="B132" s="87"/>
      <c r="C132" s="211"/>
      <c r="D132" s="210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</row>
    <row r="133" ht="14.25" customHeight="1">
      <c r="A133" s="11"/>
      <c r="B133" s="87"/>
      <c r="C133" s="211"/>
      <c r="D133" s="210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</row>
    <row r="134" ht="14.25" customHeight="1">
      <c r="A134" s="11"/>
      <c r="B134" s="87"/>
      <c r="C134" s="211"/>
      <c r="D134" s="210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</row>
    <row r="135" ht="14.25" customHeight="1">
      <c r="A135" s="11"/>
      <c r="B135" s="87"/>
      <c r="C135" s="211"/>
      <c r="D135" s="210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</row>
    <row r="136" ht="14.25" customHeight="1">
      <c r="A136" s="11"/>
      <c r="B136" s="87"/>
      <c r="C136" s="211"/>
      <c r="D136" s="210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</row>
    <row r="137" ht="14.25" customHeight="1">
      <c r="A137" s="11"/>
      <c r="B137" s="87"/>
      <c r="C137" s="211"/>
      <c r="D137" s="210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</row>
    <row r="138" ht="14.25" customHeight="1">
      <c r="A138" s="11"/>
      <c r="B138" s="87"/>
      <c r="C138" s="211"/>
      <c r="D138" s="210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</row>
    <row r="139" ht="14.25" customHeight="1">
      <c r="A139" s="11"/>
      <c r="B139" s="87"/>
      <c r="C139" s="211"/>
      <c r="D139" s="210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</row>
    <row r="140" ht="14.25" customHeight="1">
      <c r="A140" s="11"/>
      <c r="B140" s="87"/>
      <c r="C140" s="211"/>
      <c r="D140" s="210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</row>
    <row r="141" ht="14.25" customHeight="1">
      <c r="A141" s="11"/>
      <c r="B141" s="87"/>
      <c r="C141" s="211"/>
      <c r="D141" s="210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</row>
    <row r="142" ht="14.25" customHeight="1">
      <c r="A142" s="11"/>
      <c r="B142" s="87"/>
      <c r="C142" s="211"/>
      <c r="D142" s="210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</row>
    <row r="143" ht="14.25" customHeight="1">
      <c r="A143" s="11"/>
      <c r="B143" s="87"/>
      <c r="C143" s="211"/>
      <c r="D143" s="210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</row>
    <row r="144" ht="14.25" customHeight="1">
      <c r="A144" s="11"/>
      <c r="B144" s="87"/>
      <c r="C144" s="211"/>
      <c r="D144" s="210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</row>
    <row r="145" ht="14.25" customHeight="1">
      <c r="A145" s="11"/>
      <c r="B145" s="87"/>
      <c r="C145" s="211"/>
      <c r="D145" s="210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</row>
    <row r="146" ht="14.25" customHeight="1">
      <c r="A146" s="11"/>
      <c r="B146" s="87"/>
      <c r="C146" s="211"/>
      <c r="D146" s="210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</row>
    <row r="147" ht="14.25" customHeight="1">
      <c r="A147" s="11"/>
      <c r="B147" s="87"/>
      <c r="C147" s="211"/>
      <c r="D147" s="210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</row>
    <row r="148" ht="14.25" customHeight="1">
      <c r="A148" s="11"/>
      <c r="B148" s="87"/>
      <c r="C148" s="211"/>
      <c r="D148" s="210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</row>
    <row r="149" ht="14.25" customHeight="1">
      <c r="A149" s="11"/>
      <c r="B149" s="87"/>
      <c r="C149" s="211"/>
      <c r="D149" s="210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</row>
    <row r="150" ht="14.25" customHeight="1">
      <c r="A150" s="11"/>
      <c r="B150" s="87"/>
      <c r="C150" s="211"/>
      <c r="D150" s="210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</row>
    <row r="151" ht="14.25" customHeight="1">
      <c r="A151" s="11"/>
      <c r="B151" s="87"/>
      <c r="C151" s="211"/>
      <c r="D151" s="210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</row>
    <row r="152" ht="14.25" customHeight="1">
      <c r="A152" s="11"/>
      <c r="B152" s="87"/>
      <c r="C152" s="211"/>
      <c r="D152" s="210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</row>
    <row r="153" ht="14.25" customHeight="1">
      <c r="A153" s="11"/>
      <c r="B153" s="87"/>
      <c r="C153" s="211"/>
      <c r="D153" s="210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</row>
    <row r="154" ht="14.25" customHeight="1">
      <c r="A154" s="11"/>
      <c r="B154" s="87"/>
      <c r="C154" s="211"/>
      <c r="D154" s="210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</row>
    <row r="155" ht="14.25" customHeight="1">
      <c r="A155" s="11"/>
      <c r="B155" s="87"/>
      <c r="C155" s="211"/>
      <c r="D155" s="210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</row>
    <row r="156" ht="14.25" customHeight="1">
      <c r="A156" s="11"/>
      <c r="B156" s="87"/>
      <c r="C156" s="211"/>
      <c r="D156" s="210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</row>
    <row r="157" ht="14.25" customHeight="1">
      <c r="A157" s="11"/>
      <c r="B157" s="87"/>
      <c r="C157" s="211"/>
      <c r="D157" s="210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</row>
    <row r="158" ht="14.25" customHeight="1">
      <c r="A158" s="11"/>
      <c r="B158" s="87"/>
      <c r="C158" s="211"/>
      <c r="D158" s="210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</row>
    <row r="159" ht="14.25" customHeight="1">
      <c r="A159" s="11"/>
      <c r="B159" s="87"/>
      <c r="C159" s="211"/>
      <c r="D159" s="210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</row>
    <row r="160" ht="14.25" customHeight="1">
      <c r="A160" s="11"/>
      <c r="B160" s="87"/>
      <c r="C160" s="211"/>
      <c r="D160" s="210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</row>
    <row r="161" ht="14.25" customHeight="1">
      <c r="A161" s="11"/>
      <c r="B161" s="87"/>
      <c r="C161" s="211"/>
      <c r="D161" s="210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</row>
    <row r="162" ht="14.25" customHeight="1">
      <c r="A162" s="11"/>
      <c r="B162" s="87"/>
      <c r="C162" s="211"/>
      <c r="D162" s="210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</row>
    <row r="163" ht="14.25" customHeight="1">
      <c r="A163" s="11"/>
      <c r="B163" s="87"/>
      <c r="C163" s="211"/>
      <c r="D163" s="210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</row>
    <row r="164" ht="14.25" customHeight="1">
      <c r="A164" s="11"/>
      <c r="B164" s="87"/>
      <c r="C164" s="211"/>
      <c r="D164" s="210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</row>
    <row r="165" ht="14.25" customHeight="1">
      <c r="A165" s="11"/>
      <c r="B165" s="87"/>
      <c r="C165" s="211"/>
      <c r="D165" s="210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</row>
    <row r="166" ht="14.25" customHeight="1">
      <c r="A166" s="11"/>
      <c r="B166" s="87"/>
      <c r="C166" s="211"/>
      <c r="D166" s="210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</row>
    <row r="167" ht="14.25" customHeight="1">
      <c r="A167" s="11"/>
      <c r="B167" s="87"/>
      <c r="C167" s="211"/>
      <c r="D167" s="210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</row>
    <row r="168" ht="14.25" customHeight="1">
      <c r="A168" s="11"/>
      <c r="B168" s="87"/>
      <c r="C168" s="211"/>
      <c r="D168" s="210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</row>
    <row r="169" ht="14.25" customHeight="1">
      <c r="A169" s="11"/>
      <c r="B169" s="87"/>
      <c r="C169" s="211"/>
      <c r="D169" s="210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</row>
    <row r="170" ht="14.25" customHeight="1">
      <c r="A170" s="11"/>
      <c r="B170" s="87"/>
      <c r="C170" s="211"/>
      <c r="D170" s="210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</row>
    <row r="171" ht="14.25" customHeight="1">
      <c r="A171" s="11"/>
      <c r="B171" s="87"/>
      <c r="C171" s="211"/>
      <c r="D171" s="210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</row>
    <row r="172" ht="14.25" customHeight="1">
      <c r="A172" s="11"/>
      <c r="B172" s="87"/>
      <c r="C172" s="211"/>
      <c r="D172" s="210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</row>
    <row r="173" ht="14.25" customHeight="1">
      <c r="A173" s="11"/>
      <c r="B173" s="87"/>
      <c r="C173" s="211"/>
      <c r="D173" s="210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</row>
    <row r="174" ht="14.25" customHeight="1">
      <c r="A174" s="11"/>
      <c r="B174" s="87"/>
      <c r="C174" s="211"/>
      <c r="D174" s="210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</row>
    <row r="175" ht="14.25" customHeight="1">
      <c r="A175" s="11"/>
      <c r="B175" s="87"/>
      <c r="C175" s="211"/>
      <c r="D175" s="210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</row>
    <row r="176" ht="14.25" customHeight="1">
      <c r="A176" s="11"/>
      <c r="B176" s="87"/>
      <c r="C176" s="211"/>
      <c r="D176" s="210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</row>
    <row r="177" ht="14.25" customHeight="1">
      <c r="A177" s="11"/>
      <c r="B177" s="87"/>
      <c r="C177" s="211"/>
      <c r="D177" s="210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</row>
    <row r="178" ht="14.25" customHeight="1">
      <c r="A178" s="11"/>
      <c r="B178" s="87"/>
      <c r="C178" s="211"/>
      <c r="D178" s="210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</row>
    <row r="179" ht="14.25" customHeight="1">
      <c r="A179" s="11"/>
      <c r="B179" s="87"/>
      <c r="C179" s="211"/>
      <c r="D179" s="210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</row>
    <row r="180" ht="14.25" customHeight="1">
      <c r="A180" s="11"/>
      <c r="B180" s="87"/>
      <c r="C180" s="211"/>
      <c r="D180" s="210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</row>
    <row r="181" ht="14.25" customHeight="1">
      <c r="A181" s="11"/>
      <c r="B181" s="87"/>
      <c r="C181" s="211"/>
      <c r="D181" s="210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</row>
    <row r="182" ht="14.25" customHeight="1">
      <c r="A182" s="11"/>
      <c r="B182" s="87"/>
      <c r="C182" s="211"/>
      <c r="D182" s="210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</row>
    <row r="183" ht="14.25" customHeight="1">
      <c r="A183" s="11"/>
      <c r="B183" s="87"/>
      <c r="C183" s="211"/>
      <c r="D183" s="210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</row>
    <row r="184" ht="14.25" customHeight="1">
      <c r="A184" s="11"/>
      <c r="B184" s="87"/>
      <c r="C184" s="211"/>
      <c r="D184" s="210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</row>
    <row r="185" ht="14.25" customHeight="1">
      <c r="A185" s="11"/>
      <c r="B185" s="87"/>
      <c r="C185" s="211"/>
      <c r="D185" s="210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</row>
    <row r="186" ht="14.25" customHeight="1">
      <c r="A186" s="11"/>
      <c r="B186" s="87"/>
      <c r="C186" s="211"/>
      <c r="D186" s="210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</row>
    <row r="187" ht="14.25" customHeight="1">
      <c r="A187" s="11"/>
      <c r="B187" s="87"/>
      <c r="C187" s="211"/>
      <c r="D187" s="210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</row>
    <row r="188" ht="14.25" customHeight="1">
      <c r="A188" s="11"/>
      <c r="B188" s="87"/>
      <c r="C188" s="211"/>
      <c r="D188" s="210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</row>
    <row r="189" ht="14.25" customHeight="1">
      <c r="A189" s="11"/>
      <c r="B189" s="87"/>
      <c r="C189" s="211"/>
      <c r="D189" s="210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</row>
    <row r="190" ht="14.25" customHeight="1">
      <c r="A190" s="11"/>
      <c r="B190" s="87"/>
      <c r="C190" s="211"/>
      <c r="D190" s="210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</row>
    <row r="191" ht="14.25" customHeight="1">
      <c r="A191" s="11"/>
      <c r="B191" s="87"/>
      <c r="C191" s="211"/>
      <c r="D191" s="210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</row>
    <row r="192" ht="14.25" customHeight="1">
      <c r="A192" s="11"/>
      <c r="B192" s="87"/>
      <c r="C192" s="211"/>
      <c r="D192" s="210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</row>
    <row r="193" ht="14.25" customHeight="1">
      <c r="A193" s="11"/>
      <c r="B193" s="87"/>
      <c r="C193" s="211"/>
      <c r="D193" s="210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</row>
    <row r="194" ht="14.25" customHeight="1">
      <c r="A194" s="11"/>
      <c r="B194" s="87"/>
      <c r="C194" s="211"/>
      <c r="D194" s="210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</row>
    <row r="195" ht="14.25" customHeight="1">
      <c r="A195" s="11"/>
      <c r="B195" s="87"/>
      <c r="C195" s="211"/>
      <c r="D195" s="210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</row>
    <row r="196" ht="14.25" customHeight="1">
      <c r="A196" s="11"/>
      <c r="B196" s="87"/>
      <c r="C196" s="211"/>
      <c r="D196" s="210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</row>
    <row r="197" ht="14.25" customHeight="1">
      <c r="A197" s="11"/>
      <c r="B197" s="87"/>
      <c r="C197" s="211"/>
      <c r="D197" s="210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</row>
    <row r="198" ht="14.25" customHeight="1">
      <c r="A198" s="11"/>
      <c r="B198" s="87"/>
      <c r="C198" s="211"/>
      <c r="D198" s="210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</row>
    <row r="199" ht="14.25" customHeight="1">
      <c r="A199" s="11"/>
      <c r="B199" s="87"/>
      <c r="C199" s="211"/>
      <c r="D199" s="210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</row>
    <row r="200" ht="14.25" customHeight="1">
      <c r="A200" s="11"/>
      <c r="B200" s="87"/>
      <c r="C200" s="211"/>
      <c r="D200" s="210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</row>
    <row r="201" ht="14.25" customHeight="1">
      <c r="A201" s="11"/>
      <c r="B201" s="87"/>
      <c r="C201" s="211"/>
      <c r="D201" s="210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</row>
    <row r="202" ht="14.25" customHeight="1">
      <c r="A202" s="11"/>
      <c r="B202" s="87"/>
      <c r="C202" s="211"/>
      <c r="D202" s="210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</row>
    <row r="203" ht="14.25" customHeight="1">
      <c r="A203" s="11"/>
      <c r="B203" s="87"/>
      <c r="C203" s="211"/>
      <c r="D203" s="210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</row>
    <row r="204" ht="14.25" customHeight="1">
      <c r="A204" s="11"/>
      <c r="B204" s="87"/>
      <c r="C204" s="211"/>
      <c r="D204" s="210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</row>
    <row r="205" ht="14.25" customHeight="1">
      <c r="A205" s="11"/>
      <c r="B205" s="87"/>
      <c r="C205" s="211"/>
      <c r="D205" s="210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</row>
    <row r="206" ht="14.25" customHeight="1">
      <c r="A206" s="11"/>
      <c r="B206" s="87"/>
      <c r="C206" s="211"/>
      <c r="D206" s="210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</row>
    <row r="207" ht="14.25" customHeight="1">
      <c r="A207" s="11"/>
      <c r="B207" s="87"/>
      <c r="C207" s="211"/>
      <c r="D207" s="210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</row>
    <row r="208" ht="14.25" customHeight="1">
      <c r="A208" s="11"/>
      <c r="B208" s="87"/>
      <c r="C208" s="211"/>
      <c r="D208" s="210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</row>
    <row r="209" ht="14.25" customHeight="1">
      <c r="A209" s="11"/>
      <c r="B209" s="87"/>
      <c r="C209" s="211"/>
      <c r="D209" s="210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</row>
    <row r="210" ht="14.25" customHeight="1">
      <c r="A210" s="11"/>
      <c r="B210" s="87"/>
      <c r="C210" s="211"/>
      <c r="D210" s="210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</row>
    <row r="211" ht="14.25" customHeight="1">
      <c r="A211" s="11"/>
      <c r="B211" s="87"/>
      <c r="C211" s="211"/>
      <c r="D211" s="210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</row>
    <row r="212" ht="14.25" customHeight="1">
      <c r="A212" s="11"/>
      <c r="B212" s="87"/>
      <c r="C212" s="211"/>
      <c r="D212" s="210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</row>
    <row r="213" ht="14.25" customHeight="1">
      <c r="A213" s="11"/>
      <c r="B213" s="87"/>
      <c r="C213" s="211"/>
      <c r="D213" s="210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</row>
    <row r="214" ht="14.25" customHeight="1">
      <c r="A214" s="11"/>
      <c r="B214" s="87"/>
      <c r="C214" s="211"/>
      <c r="D214" s="210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</row>
    <row r="215" ht="14.25" customHeight="1">
      <c r="A215" s="11"/>
      <c r="B215" s="87"/>
      <c r="C215" s="211"/>
      <c r="D215" s="210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</row>
    <row r="216" ht="14.25" customHeight="1">
      <c r="A216" s="11"/>
      <c r="B216" s="87"/>
      <c r="C216" s="211"/>
      <c r="D216" s="210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</row>
    <row r="217" ht="14.25" customHeight="1">
      <c r="A217" s="11"/>
      <c r="B217" s="87"/>
      <c r="C217" s="211"/>
      <c r="D217" s="210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</row>
    <row r="218" ht="14.25" customHeight="1">
      <c r="A218" s="11"/>
      <c r="B218" s="87"/>
      <c r="C218" s="211"/>
      <c r="D218" s="210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</row>
    <row r="219" ht="14.25" customHeight="1">
      <c r="A219" s="11"/>
      <c r="B219" s="87"/>
      <c r="C219" s="211"/>
      <c r="D219" s="210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</row>
    <row r="220" ht="14.25" customHeight="1">
      <c r="A220" s="11"/>
      <c r="B220" s="87"/>
      <c r="C220" s="211"/>
      <c r="D220" s="210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</row>
    <row r="221" ht="14.25" customHeight="1">
      <c r="A221" s="11"/>
      <c r="B221" s="87"/>
      <c r="C221" s="211"/>
      <c r="D221" s="210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</row>
    <row r="222" ht="14.25" customHeight="1">
      <c r="A222" s="11"/>
      <c r="B222" s="87"/>
      <c r="C222" s="211"/>
      <c r="D222" s="210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</row>
    <row r="223" ht="14.25" customHeight="1">
      <c r="A223" s="11"/>
      <c r="B223" s="87"/>
      <c r="C223" s="211"/>
      <c r="D223" s="2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</row>
    <row r="224" ht="14.25" customHeight="1">
      <c r="A224" s="11"/>
      <c r="B224" s="87"/>
      <c r="C224" s="211"/>
      <c r="D224" s="210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</row>
    <row r="225" ht="14.25" customHeight="1">
      <c r="A225" s="11"/>
      <c r="B225" s="87"/>
      <c r="C225" s="211"/>
      <c r="D225" s="210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</row>
    <row r="226" ht="14.25" customHeight="1">
      <c r="A226" s="11"/>
      <c r="B226" s="87"/>
      <c r="C226" s="211"/>
      <c r="D226" s="210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</row>
    <row r="227" ht="14.25" customHeight="1">
      <c r="A227" s="11"/>
      <c r="B227" s="87"/>
      <c r="C227" s="211"/>
      <c r="D227" s="210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</row>
    <row r="228" ht="14.25" customHeight="1">
      <c r="A228" s="11"/>
      <c r="B228" s="87"/>
      <c r="C228" s="211"/>
      <c r="D228" s="210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</row>
    <row r="229" ht="14.25" customHeight="1">
      <c r="A229" s="11"/>
      <c r="B229" s="87"/>
      <c r="C229" s="211"/>
      <c r="D229" s="210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</row>
    <row r="230" ht="14.25" customHeight="1">
      <c r="A230" s="11"/>
      <c r="B230" s="87"/>
      <c r="C230" s="211"/>
      <c r="D230" s="210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</row>
    <row r="231" ht="14.25" customHeight="1">
      <c r="A231" s="11"/>
      <c r="B231" s="87"/>
      <c r="C231" s="211"/>
      <c r="D231" s="210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</row>
    <row r="232" ht="14.25" customHeight="1">
      <c r="A232" s="11"/>
      <c r="B232" s="87"/>
      <c r="C232" s="211"/>
      <c r="D232" s="210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</row>
    <row r="233" ht="14.25" customHeight="1">
      <c r="A233" s="11"/>
      <c r="B233" s="87"/>
      <c r="C233" s="211"/>
      <c r="D233" s="210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</row>
    <row r="234" ht="14.25" customHeight="1">
      <c r="A234" s="11"/>
      <c r="B234" s="87"/>
      <c r="C234" s="211"/>
      <c r="D234" s="210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</row>
    <row r="235" ht="14.25" customHeight="1">
      <c r="A235" s="11"/>
      <c r="B235" s="87"/>
      <c r="C235" s="211"/>
      <c r="D235" s="210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</row>
    <row r="236" ht="14.25" customHeight="1">
      <c r="A236" s="11"/>
      <c r="B236" s="87"/>
      <c r="C236" s="211"/>
      <c r="D236" s="210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</row>
    <row r="237" ht="14.25" customHeight="1">
      <c r="A237" s="11"/>
      <c r="B237" s="87"/>
      <c r="C237" s="211"/>
      <c r="D237" s="210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</row>
    <row r="238" ht="14.25" customHeight="1">
      <c r="A238" s="11"/>
      <c r="B238" s="87"/>
      <c r="C238" s="211"/>
      <c r="D238" s="210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</row>
    <row r="239" ht="14.25" customHeight="1">
      <c r="A239" s="11"/>
      <c r="B239" s="87"/>
      <c r="C239" s="211"/>
      <c r="D239" s="210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</row>
    <row r="240" ht="14.25" customHeight="1">
      <c r="A240" s="11"/>
      <c r="B240" s="87"/>
      <c r="C240" s="211"/>
      <c r="D240" s="210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</row>
    <row r="241" ht="14.25" customHeight="1">
      <c r="A241" s="11"/>
      <c r="B241" s="87"/>
      <c r="C241" s="211"/>
      <c r="D241" s="210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</row>
    <row r="242" ht="14.25" customHeight="1">
      <c r="A242" s="11"/>
      <c r="B242" s="87"/>
      <c r="C242" s="211"/>
      <c r="D242" s="210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</row>
    <row r="243" ht="14.25" customHeight="1">
      <c r="A243" s="11"/>
      <c r="B243" s="87"/>
      <c r="C243" s="211"/>
      <c r="D243" s="210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</row>
    <row r="244" ht="14.25" customHeight="1">
      <c r="A244" s="11"/>
      <c r="B244" s="87"/>
      <c r="C244" s="211"/>
      <c r="D244" s="210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</row>
    <row r="245" ht="14.25" customHeight="1">
      <c r="A245" s="11"/>
      <c r="B245" s="87"/>
      <c r="C245" s="211"/>
      <c r="D245" s="210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</row>
    <row r="246" ht="14.25" customHeight="1">
      <c r="A246" s="11"/>
      <c r="B246" s="87"/>
      <c r="C246" s="211"/>
      <c r="D246" s="210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</row>
    <row r="247" ht="14.25" customHeight="1">
      <c r="A247" s="11"/>
      <c r="B247" s="87"/>
      <c r="C247" s="211"/>
      <c r="D247" s="210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</row>
    <row r="248" ht="14.25" customHeight="1">
      <c r="A248" s="11"/>
      <c r="B248" s="87"/>
      <c r="C248" s="211"/>
      <c r="D248" s="210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</row>
    <row r="249" ht="14.25" customHeight="1">
      <c r="A249" s="11"/>
      <c r="B249" s="87"/>
      <c r="C249" s="211"/>
      <c r="D249" s="210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</row>
    <row r="250" ht="14.25" customHeight="1">
      <c r="A250" s="11"/>
      <c r="B250" s="87"/>
      <c r="C250" s="211"/>
      <c r="D250" s="210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</row>
    <row r="251" ht="14.25" customHeight="1">
      <c r="A251" s="11"/>
      <c r="B251" s="87"/>
      <c r="C251" s="211"/>
      <c r="D251" s="210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</row>
    <row r="252" ht="14.25" customHeight="1">
      <c r="A252" s="11"/>
      <c r="B252" s="87"/>
      <c r="C252" s="211"/>
      <c r="D252" s="210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</row>
    <row r="253" ht="14.25" customHeight="1">
      <c r="A253" s="11"/>
      <c r="B253" s="87"/>
      <c r="C253" s="211"/>
      <c r="D253" s="210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</row>
    <row r="254" ht="14.25" customHeight="1">
      <c r="A254" s="11"/>
      <c r="B254" s="87"/>
      <c r="C254" s="211"/>
      <c r="D254" s="210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</row>
    <row r="255" ht="14.25" customHeight="1">
      <c r="A255" s="11"/>
      <c r="B255" s="87"/>
      <c r="C255" s="211"/>
      <c r="D255" s="210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</row>
    <row r="256" ht="14.25" customHeight="1">
      <c r="A256" s="11"/>
      <c r="B256" s="87"/>
      <c r="C256" s="211"/>
      <c r="D256" s="210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</row>
    <row r="257" ht="14.25" customHeight="1">
      <c r="A257" s="11"/>
      <c r="B257" s="87"/>
      <c r="C257" s="211"/>
      <c r="D257" s="210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</row>
    <row r="258" ht="14.25" customHeight="1">
      <c r="A258" s="11"/>
      <c r="B258" s="87"/>
      <c r="C258" s="211"/>
      <c r="D258" s="210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</row>
    <row r="259" ht="14.25" customHeight="1">
      <c r="A259" s="11"/>
      <c r="B259" s="87"/>
      <c r="C259" s="211"/>
      <c r="D259" s="210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</row>
    <row r="260" ht="14.25" customHeight="1">
      <c r="A260" s="11"/>
      <c r="B260" s="87"/>
      <c r="C260" s="211"/>
      <c r="D260" s="210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</row>
    <row r="261" ht="14.25" customHeight="1">
      <c r="A261" s="11"/>
      <c r="B261" s="87"/>
      <c r="C261" s="211"/>
      <c r="D261" s="210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</row>
    <row r="262" ht="14.25" customHeight="1">
      <c r="A262" s="11"/>
      <c r="B262" s="87"/>
      <c r="C262" s="211"/>
      <c r="D262" s="210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</row>
    <row r="263" ht="14.25" customHeight="1">
      <c r="A263" s="11"/>
      <c r="B263" s="87"/>
      <c r="C263" s="211"/>
      <c r="D263" s="210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</row>
    <row r="264" ht="14.25" customHeight="1">
      <c r="A264" s="11"/>
      <c r="B264" s="87"/>
      <c r="C264" s="211"/>
      <c r="D264" s="210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</row>
    <row r="265" ht="14.25" customHeight="1">
      <c r="A265" s="11"/>
      <c r="B265" s="87"/>
      <c r="C265" s="211"/>
      <c r="D265" s="210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</row>
    <row r="266" ht="14.25" customHeight="1">
      <c r="A266" s="11"/>
      <c r="B266" s="87"/>
      <c r="C266" s="211"/>
      <c r="D266" s="210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</row>
    <row r="267" ht="14.25" customHeight="1">
      <c r="A267" s="11"/>
      <c r="B267" s="87"/>
      <c r="C267" s="211"/>
      <c r="D267" s="210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</row>
    <row r="268" ht="14.25" customHeight="1">
      <c r="A268" s="11"/>
      <c r="B268" s="87"/>
      <c r="C268" s="211"/>
      <c r="D268" s="210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</row>
    <row r="269" ht="14.25" customHeight="1">
      <c r="A269" s="11"/>
      <c r="B269" s="87"/>
      <c r="C269" s="211"/>
      <c r="D269" s="210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</row>
    <row r="270" ht="14.25" customHeight="1">
      <c r="A270" s="11"/>
      <c r="B270" s="87"/>
      <c r="C270" s="211"/>
      <c r="D270" s="210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</row>
    <row r="271" ht="14.25" customHeight="1">
      <c r="A271" s="11"/>
      <c r="B271" s="87"/>
      <c r="C271" s="211"/>
      <c r="D271" s="210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</row>
    <row r="272" ht="14.25" customHeight="1">
      <c r="A272" s="11"/>
      <c r="B272" s="87"/>
      <c r="C272" s="211"/>
      <c r="D272" s="210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</row>
    <row r="273" ht="14.25" customHeight="1">
      <c r="A273" s="11"/>
      <c r="B273" s="87"/>
      <c r="C273" s="211"/>
      <c r="D273" s="2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</row>
    <row r="274" ht="14.25" customHeight="1">
      <c r="A274" s="11"/>
      <c r="B274" s="87"/>
      <c r="C274" s="211"/>
      <c r="D274" s="210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</row>
    <row r="275" ht="14.25" customHeight="1">
      <c r="A275" s="11"/>
      <c r="B275" s="87"/>
      <c r="C275" s="211"/>
      <c r="D275" s="210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</row>
    <row r="276" ht="14.25" customHeight="1">
      <c r="A276" s="11"/>
      <c r="B276" s="87"/>
      <c r="C276" s="211"/>
      <c r="D276" s="210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</row>
    <row r="277" ht="14.25" customHeight="1">
      <c r="A277" s="11"/>
      <c r="B277" s="87"/>
      <c r="C277" s="211"/>
      <c r="D277" s="210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</row>
    <row r="278" ht="14.25" customHeight="1">
      <c r="A278" s="11"/>
      <c r="B278" s="87"/>
      <c r="C278" s="211"/>
      <c r="D278" s="210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</row>
    <row r="279" ht="14.25" customHeight="1">
      <c r="A279" s="11"/>
      <c r="B279" s="87"/>
      <c r="C279" s="211"/>
      <c r="D279" s="210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</row>
    <row r="280" ht="14.25" customHeight="1">
      <c r="A280" s="11"/>
      <c r="B280" s="87"/>
      <c r="C280" s="211"/>
      <c r="D280" s="210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</row>
    <row r="281" ht="14.25" customHeight="1">
      <c r="A281" s="11"/>
      <c r="B281" s="87"/>
      <c r="C281" s="211"/>
      <c r="D281" s="210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</row>
    <row r="282" ht="14.25" customHeight="1">
      <c r="A282" s="11"/>
      <c r="B282" s="87"/>
      <c r="C282" s="211"/>
      <c r="D282" s="210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</row>
    <row r="283" ht="14.25" customHeight="1">
      <c r="A283" s="11"/>
      <c r="B283" s="87"/>
      <c r="C283" s="211"/>
      <c r="D283" s="210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</row>
    <row r="284" ht="14.25" customHeight="1">
      <c r="A284" s="11"/>
      <c r="B284" s="87"/>
      <c r="C284" s="211"/>
      <c r="D284" s="210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G4:AJ4"/>
    <mergeCell ref="AK4:AN4"/>
    <mergeCell ref="E1:AR2"/>
    <mergeCell ref="B2:D4"/>
    <mergeCell ref="E4:H4"/>
    <mergeCell ref="I4:L4"/>
    <mergeCell ref="M4:P4"/>
    <mergeCell ref="Q4:T4"/>
    <mergeCell ref="U4:X4"/>
    <mergeCell ref="AO4:AR4"/>
    <mergeCell ref="B71:C71"/>
    <mergeCell ref="B84:C84"/>
    <mergeCell ref="Y4:AB4"/>
    <mergeCell ref="AC4:AF4"/>
    <mergeCell ref="B12:C12"/>
    <mergeCell ref="B19:C19"/>
    <mergeCell ref="B36:C36"/>
    <mergeCell ref="B51:C51"/>
    <mergeCell ref="B60:C60"/>
  </mergeCells>
  <conditionalFormatting sqref="E6:E11 F6:F8 G6 F10:F11 E15:F18 E22:F35 G22 G24:G29 Q24:R29 AG24:AH29 AK24:AL29 AO24:AP29 H28 S28:T28 AI28:AJ28 AM28:AN28 E39:F42 G42:H42 Q42:T42 AG42:AN42 E46:F50 E54:F59 G54 S54 AI54:AI57 AM54 AQ54:AQ59 Q55:R59 AG55:AH59 AK55:AL59 AO55:AP59 G56:G57 S56:S57 G59:H59 S59:T59 AI59:AJ59 AM59:AN59 E74:F83 G74:G76 G80:G81 G83:H83 Q83:T83 AG83:AN83">
    <cfRule type="cellIs" dxfId="2" priority="1" operator="lessThan">
      <formula>3</formula>
    </cfRule>
  </conditionalFormatting>
  <conditionalFormatting sqref="H6:H11 H15:H18 H22:H27 T22:T27 AJ22:AJ27 AN22:AN27 AR22:AR35 H29:H35 T29:T35 AJ29:AJ35 AN29:AN35 H39:H41 H46:H50 H54:H58 T54:T58 AJ54:AJ58 AN54:AN58 AR54:AR59 H74:H82">
    <cfRule type="cellIs" dxfId="2" priority="2" operator="lessThan">
      <formula>3</formula>
    </cfRule>
  </conditionalFormatting>
  <conditionalFormatting sqref="AO6:AP11 AO15:AP18 AO22:AP23 AO30:AP35 AO39:AP42 AO46:AP50 AO54:AQ54 AO74:AP83">
    <cfRule type="cellIs" dxfId="2" priority="3" operator="lessThan">
      <formula>3</formula>
    </cfRule>
  </conditionalFormatting>
  <conditionalFormatting sqref="Q6:Q11 R6:R8 R10:R11 Q15:R18 Q22:R23 Q30:R35 Q39:R41 Q46:R50 Q54:S54 Q74:R82">
    <cfRule type="cellIs" dxfId="2" priority="4" operator="lessThan">
      <formula>3</formula>
    </cfRule>
  </conditionalFormatting>
  <conditionalFormatting sqref="AG6:AG11 AH6:AH8 AH10:AH11 AG15:AH18 AG22:AH23 AG30:AH35 AI32 AI35 AG39:AH41 AG46:AH50 AG54:AI54 AG74:AH82">
    <cfRule type="cellIs" dxfId="2" priority="5" operator="lessThan">
      <formula>3</formula>
    </cfRule>
  </conditionalFormatting>
  <conditionalFormatting sqref="AK6:AK11 AL6:AL8 AL10:AL11 AK15:AL18 AK22:AL23 AK30:AL35 AK39:AL41 AK46:AL50 AK54:AM54 AK74:AL82">
    <cfRule type="cellIs" dxfId="2" priority="6" operator="lessThan">
      <formula>3</formula>
    </cfRule>
  </conditionalFormatting>
  <conditionalFormatting sqref="D15:D18 H15:H18 T15:T18 AJ15:AJ18 AN15:AN18 AR15:AR18 D20:D60 H20:H27 T20:T27 AJ20:AJ27 AN20:AN27 AR20:AR60 H29:H41 T29:T41 AJ29:AJ41 AN29:AN41 H43:H58 T43:T58 AJ43:AJ58 AN43:AN58 H60 T60 AJ60 AN60 D72:D83 H72:H82 T72:T82 AJ72:AJ82 AN72:AN82 AR72:AR1000 H84:H1000 T84:T1000 AJ84:AJ1000 AN84:AN1000 D85:D1000 I142:L1000 U147:AF1000 M150:P1000">
    <cfRule type="cellIs" dxfId="3" priority="7" operator="lessThan">
      <formula>3</formula>
    </cfRule>
  </conditionalFormatting>
  <conditionalFormatting sqref="T36">
    <cfRule type="cellIs" dxfId="3" priority="8" operator="lessThan">
      <formula>3</formula>
    </cfRule>
  </conditionalFormatting>
  <conditionalFormatting sqref="T43">
    <cfRule type="cellIs" dxfId="3" priority="9" operator="lessThan">
      <formula>3</formula>
    </cfRule>
  </conditionalFormatting>
  <conditionalFormatting sqref="T51">
    <cfRule type="cellIs" dxfId="3" priority="10" operator="lessThan">
      <formula>3</formula>
    </cfRule>
  </conditionalFormatting>
  <conditionalFormatting sqref="T60">
    <cfRule type="cellIs" dxfId="3" priority="11" operator="lessThan">
      <formula>3</formula>
    </cfRule>
  </conditionalFormatting>
  <conditionalFormatting sqref="T84">
    <cfRule type="cellIs" dxfId="3" priority="12" operator="lessThan">
      <formula>3</formula>
    </cfRule>
  </conditionalFormatting>
  <conditionalFormatting sqref="AR6:AR11 AR15:AR18 AR22:AR28">
    <cfRule type="cellIs" dxfId="2" priority="13" operator="lessThan">
      <formula>3</formula>
    </cfRule>
  </conditionalFormatting>
  <conditionalFormatting sqref="T46:T50">
    <cfRule type="cellIs" dxfId="2" priority="14" operator="lessThan">
      <formula>3</formula>
    </cfRule>
  </conditionalFormatting>
  <conditionalFormatting sqref="AJ46:AJ50">
    <cfRule type="cellIs" dxfId="2" priority="15" operator="lessThan">
      <formula>3</formula>
    </cfRule>
  </conditionalFormatting>
  <conditionalFormatting sqref="AN46:AN50">
    <cfRule type="cellIs" dxfId="2" priority="16" operator="lessThan">
      <formula>3</formula>
    </cfRule>
  </conditionalFormatting>
  <conditionalFormatting sqref="AR46:AR50">
    <cfRule type="cellIs" dxfId="2" priority="17" operator="lessThan">
      <formula>3</formula>
    </cfRule>
  </conditionalFormatting>
  <conditionalFormatting sqref="T39:T41">
    <cfRule type="cellIs" dxfId="2" priority="18" operator="lessThan">
      <formula>3</formula>
    </cfRule>
  </conditionalFormatting>
  <conditionalFormatting sqref="AJ39:AJ41">
    <cfRule type="cellIs" dxfId="2" priority="19" operator="lessThan">
      <formula>3</formula>
    </cfRule>
  </conditionalFormatting>
  <conditionalFormatting sqref="AN39:AN41">
    <cfRule type="cellIs" dxfId="2" priority="20" operator="lessThan">
      <formula>3</formula>
    </cfRule>
  </conditionalFormatting>
  <conditionalFormatting sqref="AR39:AR42">
    <cfRule type="cellIs" dxfId="2" priority="21" operator="lessThan">
      <formula>3</formula>
    </cfRule>
  </conditionalFormatting>
  <conditionalFormatting sqref="T74:T82">
    <cfRule type="cellIs" dxfId="2" priority="22" operator="lessThan">
      <formula>3</formula>
    </cfRule>
  </conditionalFormatting>
  <conditionalFormatting sqref="AJ74:AJ82">
    <cfRule type="cellIs" dxfId="2" priority="23" operator="lessThan">
      <formula>3</formula>
    </cfRule>
  </conditionalFormatting>
  <conditionalFormatting sqref="AN74:AN82">
    <cfRule type="cellIs" dxfId="2" priority="24" operator="lessThan">
      <formula>3</formula>
    </cfRule>
  </conditionalFormatting>
  <conditionalFormatting sqref="AR74:AR83">
    <cfRule type="cellIs" dxfId="2" priority="25" operator="lessThan">
      <formula>3</formula>
    </cfRule>
  </conditionalFormatting>
  <conditionalFormatting sqref="T6:T11 T15:T18">
    <cfRule type="cellIs" dxfId="2" priority="26" operator="lessThan">
      <formula>3</formula>
    </cfRule>
  </conditionalFormatting>
  <conditionalFormatting sqref="AJ6:AJ11 AJ15:AJ18">
    <cfRule type="cellIs" dxfId="2" priority="27" operator="lessThan">
      <formula>3</formula>
    </cfRule>
  </conditionalFormatting>
  <conditionalFormatting sqref="AN6:AN11 AN15:AN18">
    <cfRule type="cellIs" dxfId="2" priority="28" operator="lessThan">
      <formula>3</formula>
    </cfRule>
  </conditionalFormatting>
  <conditionalFormatting sqref="E6:E11 F6:F8 G6 Q6:Q11 R6:R8 AG6:AG11 AH6:AH8 AK6:AK11 AL6:AL8 AO6:AP11 F10:F11 R10:R11 AH10:AH11 AL10:AL11 E15:G18 Q15:S18 AG15:AI18 AK15:AM18 AO15:AQ18 D22:D35 E22:G27 Q22:R27 AG22:AH27 AK22:AL27 AO22:AP35 E29:F35 G29 Q29:R35 AG29:AH35 AK29:AL35 AI32 AI35 E39:F41 Q39:R41 AG39:AH41 AK39:AL41 AO39:AP42 E46:F50 Q46:R50 AG46:AH50 AK46:AL50 AO46:AP50 D54:D59 E54:F58 G54 Q54:R58 S54 AG54:AH58 AI54:AI57 AK54:AL58 AM54 AO54:AQ59 G56:G57 S56:S57 E74:F82 G74:G76 Q74:R82 AG74:AH82 AK74:AL82 AO74:AP83 G80:G81">
    <cfRule type="cellIs" dxfId="2" priority="29" operator="lessThan">
      <formula>3</formula>
    </cfRule>
  </conditionalFormatting>
  <conditionalFormatting sqref="D46:D50 D39:D42 D6:D11 D15:D18 D74:D83">
    <cfRule type="cellIs" dxfId="2" priority="30" operator="lessThan">
      <formula>3</formula>
    </cfRule>
  </conditionalFormatting>
  <conditionalFormatting sqref="AN5:AN12 H6:H12 T6:T12 AJ6:AJ12 AR6:AR12 D12:G12 Q12:S12 AG12:AI12 AK12:AM12 AO12:AQ12 H15:H19 T15:T19 AJ15:AJ19 AN15:AN19 AR15:AR19 D19:G19 Q19:S19 AG19:AI19 AK19:AM19 AO19:AQ19 H22:H27 T22:T27 AJ22:AJ27 AN22:AN27 AR22:AR36 H29:H36 T29:T36 AJ29:AJ36 AN29:AN36 D36:G36 Q36:S36 AG36:AI36 AK36:AM36 AO36:AQ36 AS36:AT36 H39:H41 T39:T41 AJ39:AJ41 AN39:AN41 AR39:AR43 D43:F43 H43 Q43:R43 T43 AG43:AH43 AJ43:AL43 AN43:AP43 H46:H51 T46:T51 AJ46:AJ51 AN46:AN51 AR46:AR51 D51:F51 Q51:R51 AG51:AH51 AK51:AM51 AO51:AP51 H53:H58 T54:T58 AJ54:AJ58 AN54:AN58 AR54:AR60 D60:H60 Q60:T60 AG60:AQ60 AS60:AT60 H71 Q71:R71 H74:H82 T74:T82 AJ74:AJ82 AN74:AN82 AR74:AR84 E84:H84 Q84:T84 AG84:AQ84 AS84:AT84">
    <cfRule type="cellIs" dxfId="4" priority="31" operator="lessThan">
      <formula>3</formula>
    </cfRule>
  </conditionalFormatting>
  <conditionalFormatting sqref="T36">
    <cfRule type="cellIs" dxfId="3" priority="32" operator="lessThan">
      <formula>3</formula>
    </cfRule>
  </conditionalFormatting>
  <conditionalFormatting sqref="T36">
    <cfRule type="cellIs" dxfId="3" priority="33" operator="lessThan">
      <formula>3</formula>
    </cfRule>
  </conditionalFormatting>
  <conditionalFormatting sqref="T43">
    <cfRule type="cellIs" dxfId="3" priority="34" operator="lessThan">
      <formula>3</formula>
    </cfRule>
  </conditionalFormatting>
  <conditionalFormatting sqref="T43">
    <cfRule type="cellIs" dxfId="3" priority="35" operator="lessThan">
      <formula>3</formula>
    </cfRule>
  </conditionalFormatting>
  <conditionalFormatting sqref="T43">
    <cfRule type="cellIs" dxfId="3" priority="36" operator="lessThan">
      <formula>3</formula>
    </cfRule>
  </conditionalFormatting>
  <conditionalFormatting sqref="T51">
    <cfRule type="cellIs" dxfId="3" priority="37" operator="lessThan">
      <formula>3</formula>
    </cfRule>
  </conditionalFormatting>
  <conditionalFormatting sqref="T51">
    <cfRule type="cellIs" dxfId="3" priority="38" operator="lessThan">
      <formula>3</formula>
    </cfRule>
  </conditionalFormatting>
  <conditionalFormatting sqref="T51">
    <cfRule type="cellIs" dxfId="3" priority="39" operator="lessThan">
      <formula>3</formula>
    </cfRule>
  </conditionalFormatting>
  <conditionalFormatting sqref="T51">
    <cfRule type="cellIs" dxfId="3" priority="40" operator="lessThan">
      <formula>3</formula>
    </cfRule>
  </conditionalFormatting>
  <conditionalFormatting sqref="T60">
    <cfRule type="cellIs" dxfId="3" priority="41" operator="lessThan">
      <formula>3</formula>
    </cfRule>
  </conditionalFormatting>
  <conditionalFormatting sqref="T60">
    <cfRule type="cellIs" dxfId="3" priority="42" operator="lessThan">
      <formula>3</formula>
    </cfRule>
  </conditionalFormatting>
  <conditionalFormatting sqref="T60">
    <cfRule type="cellIs" dxfId="3" priority="43" operator="lessThan">
      <formula>3</formula>
    </cfRule>
  </conditionalFormatting>
  <conditionalFormatting sqref="T60">
    <cfRule type="cellIs" dxfId="3" priority="44" operator="lessThan">
      <formula>3</formula>
    </cfRule>
  </conditionalFormatting>
  <conditionalFormatting sqref="T60">
    <cfRule type="cellIs" dxfId="3" priority="45" operator="lessThan">
      <formula>3</formula>
    </cfRule>
  </conditionalFormatting>
  <conditionalFormatting sqref="T84">
    <cfRule type="cellIs" dxfId="3" priority="46" operator="lessThan">
      <formula>3</formula>
    </cfRule>
  </conditionalFormatting>
  <conditionalFormatting sqref="T84">
    <cfRule type="cellIs" dxfId="3" priority="47" operator="lessThan">
      <formula>3</formula>
    </cfRule>
  </conditionalFormatting>
  <conditionalFormatting sqref="T84">
    <cfRule type="cellIs" dxfId="3" priority="48" operator="lessThan">
      <formula>3</formula>
    </cfRule>
  </conditionalFormatting>
  <conditionalFormatting sqref="T84">
    <cfRule type="cellIs" dxfId="3" priority="49" operator="lessThan">
      <formula>3</formula>
    </cfRule>
  </conditionalFormatting>
  <conditionalFormatting sqref="T84">
    <cfRule type="cellIs" dxfId="3" priority="50" operator="lessThan">
      <formula>3</formula>
    </cfRule>
  </conditionalFormatting>
  <conditionalFormatting sqref="H3:P3 T3:T11 U3:AF3 AJ3:AJ11 AN3:AN11 AR3:AR11 D5:D11 H5:H11">
    <cfRule type="cellIs" dxfId="3" priority="51" operator="lessThan">
      <formula>3</formula>
    </cfRule>
  </conditionalFormatting>
  <conditionalFormatting sqref="A19 AS19:AT19 A36 A43 C43:F43 T43 AG43:AH43 AJ43:AL43 AN43:AP43 AR43:AT43 A51 D51:F51 T51 AG51:AH51 AJ51:AP51 AR51:AT51 A60 A84">
    <cfRule type="cellIs" dxfId="4" priority="52" operator="lessThan">
      <formula>3</formula>
    </cfRule>
  </conditionalFormatting>
  <conditionalFormatting sqref="B43">
    <cfRule type="cellIs" dxfId="4" priority="53" operator="lessThan">
      <formula>3</formula>
    </cfRule>
  </conditionalFormatting>
  <conditionalFormatting sqref="D13:D14 H14 T14 AJ14 AN14 AR14">
    <cfRule type="cellIs" dxfId="3" priority="54" operator="lessThan">
      <formula>3</formula>
    </cfRule>
  </conditionalFormatting>
  <conditionalFormatting sqref="A12:B12 AS12:AT12">
    <cfRule type="cellIs" dxfId="4" priority="55" operator="lessThan">
      <formula>3</formula>
    </cfRule>
  </conditionalFormatting>
  <conditionalFormatting sqref="E63:F70 Q64:R70 AG64:AH70 AK64:AL70 AO64:AP70">
    <cfRule type="cellIs" dxfId="2" priority="56" operator="lessThan">
      <formula>3</formula>
    </cfRule>
  </conditionalFormatting>
  <conditionalFormatting sqref="H63:H70 T63:T70 AJ63:AJ70 AN63:AN70 AR63:AR70">
    <cfRule type="cellIs" dxfId="2" priority="57" operator="lessThan">
      <formula>3</formula>
    </cfRule>
  </conditionalFormatting>
  <conditionalFormatting sqref="AO63:AP63">
    <cfRule type="cellIs" dxfId="2" priority="58" operator="lessThan">
      <formula>3</formula>
    </cfRule>
  </conditionalFormatting>
  <conditionalFormatting sqref="Q63:R63">
    <cfRule type="cellIs" dxfId="2" priority="59" operator="lessThan">
      <formula>3</formula>
    </cfRule>
  </conditionalFormatting>
  <conditionalFormatting sqref="AG63:AH63">
    <cfRule type="cellIs" dxfId="2" priority="60" operator="lessThan">
      <formula>3</formula>
    </cfRule>
  </conditionalFormatting>
  <conditionalFormatting sqref="AK63:AL63">
    <cfRule type="cellIs" dxfId="2" priority="61" operator="lessThan">
      <formula>3</formula>
    </cfRule>
  </conditionalFormatting>
  <conditionalFormatting sqref="D61:D71 H61:H71 T61:T71 AJ61:AJ71 AN61:AN71 AR61:AR71">
    <cfRule type="cellIs" dxfId="3" priority="62" operator="lessThan">
      <formula>3</formula>
    </cfRule>
  </conditionalFormatting>
  <conditionalFormatting sqref="T71">
    <cfRule type="cellIs" dxfId="3" priority="63" operator="lessThan">
      <formula>3</formula>
    </cfRule>
  </conditionalFormatting>
  <conditionalFormatting sqref="D63:F70 Q63:R70 AG63:AH70 AK63:AL70 AO63:AP70">
    <cfRule type="cellIs" dxfId="2" priority="64" operator="lessThan">
      <formula>3</formula>
    </cfRule>
  </conditionalFormatting>
  <conditionalFormatting sqref="H62:H70 T63:T71 AJ63:AJ71 AN63:AN71 AR63:AR71 D71:F71 AG71:AI71 AK71:AM71 AO71:AQ71">
    <cfRule type="cellIs" dxfId="4" priority="65" operator="lessThan">
      <formula>3</formula>
    </cfRule>
  </conditionalFormatting>
  <conditionalFormatting sqref="T71">
    <cfRule type="cellIs" dxfId="3" priority="66" operator="lessThan">
      <formula>3</formula>
    </cfRule>
  </conditionalFormatting>
  <conditionalFormatting sqref="T71">
    <cfRule type="cellIs" dxfId="3" priority="67" operator="lessThan">
      <formula>3</formula>
    </cfRule>
  </conditionalFormatting>
  <conditionalFormatting sqref="T71">
    <cfRule type="cellIs" dxfId="3" priority="68" operator="lessThan">
      <formula>3</formula>
    </cfRule>
  </conditionalFormatting>
  <conditionalFormatting sqref="T71">
    <cfRule type="cellIs" dxfId="3" priority="69" operator="lessThan">
      <formula>3</formula>
    </cfRule>
  </conditionalFormatting>
  <conditionalFormatting sqref="T71">
    <cfRule type="cellIs" dxfId="3" priority="70" operator="lessThan">
      <formula>3</formula>
    </cfRule>
  </conditionalFormatting>
  <conditionalFormatting sqref="A71 D71:F71 T71 AG71:AT71">
    <cfRule type="cellIs" dxfId="4" priority="71" operator="lessThan">
      <formula>3</formula>
    </cfRule>
  </conditionalFormatting>
  <conditionalFormatting sqref="S6">
    <cfRule type="cellIs" dxfId="2" priority="72" operator="lessThan">
      <formula>3</formula>
    </cfRule>
  </conditionalFormatting>
  <conditionalFormatting sqref="S6">
    <cfRule type="cellIs" dxfId="2" priority="73" operator="lessThan">
      <formula>3</formula>
    </cfRule>
  </conditionalFormatting>
  <conditionalFormatting sqref="AI6">
    <cfRule type="cellIs" dxfId="2" priority="74" operator="lessThan">
      <formula>3</formula>
    </cfRule>
  </conditionalFormatting>
  <conditionalFormatting sqref="AI6">
    <cfRule type="cellIs" dxfId="2" priority="75" operator="lessThan">
      <formula>3</formula>
    </cfRule>
  </conditionalFormatting>
  <conditionalFormatting sqref="AM6">
    <cfRule type="cellIs" dxfId="2" priority="76" operator="lessThan">
      <formula>3</formula>
    </cfRule>
  </conditionalFormatting>
  <conditionalFormatting sqref="AM6">
    <cfRule type="cellIs" dxfId="2" priority="77" operator="lessThan">
      <formula>3</formula>
    </cfRule>
  </conditionalFormatting>
  <conditionalFormatting sqref="AQ6">
    <cfRule type="cellIs" dxfId="2" priority="78" operator="lessThan">
      <formula>3</formula>
    </cfRule>
  </conditionalFormatting>
  <conditionalFormatting sqref="AQ6">
    <cfRule type="cellIs" dxfId="2" priority="79" operator="lessThan">
      <formula>3</formula>
    </cfRule>
  </conditionalFormatting>
  <conditionalFormatting sqref="D12 H12 T12 AJ12 AN12 AR12">
    <cfRule type="cellIs" dxfId="3" priority="80" operator="lessThan">
      <formula>3</formula>
    </cfRule>
  </conditionalFormatting>
  <conditionalFormatting sqref="T12">
    <cfRule type="cellIs" dxfId="3" priority="81" operator="lessThan">
      <formula>3</formula>
    </cfRule>
  </conditionalFormatting>
  <conditionalFormatting sqref="T12">
    <cfRule type="cellIs" dxfId="3" priority="82" operator="lessThan">
      <formula>3</formula>
    </cfRule>
  </conditionalFormatting>
  <conditionalFormatting sqref="T12">
    <cfRule type="cellIs" dxfId="3" priority="83" operator="lessThan">
      <formula>3</formula>
    </cfRule>
  </conditionalFormatting>
  <conditionalFormatting sqref="T12">
    <cfRule type="cellIs" dxfId="3" priority="84" operator="lessThan">
      <formula>3</formula>
    </cfRule>
  </conditionalFormatting>
  <conditionalFormatting sqref="D19 H19 T19 AJ19 AN19 AR19">
    <cfRule type="cellIs" dxfId="3" priority="85" operator="lessThan">
      <formula>3</formula>
    </cfRule>
  </conditionalFormatting>
  <conditionalFormatting sqref="T19">
    <cfRule type="cellIs" dxfId="3" priority="86" operator="lessThan">
      <formula>3</formula>
    </cfRule>
  </conditionalFormatting>
  <conditionalFormatting sqref="T19">
    <cfRule type="cellIs" dxfId="3" priority="87" operator="lessThan">
      <formula>3</formula>
    </cfRule>
  </conditionalFormatting>
  <conditionalFormatting sqref="T19">
    <cfRule type="cellIs" dxfId="3" priority="88" operator="lessThan">
      <formula>3</formula>
    </cfRule>
  </conditionalFormatting>
  <conditionalFormatting sqref="T19">
    <cfRule type="cellIs" dxfId="3" priority="89" operator="lessThan">
      <formula>3</formula>
    </cfRule>
  </conditionalFormatting>
  <conditionalFormatting sqref="D15:D18">
    <cfRule type="cellIs" dxfId="3" priority="90" operator="lessThan">
      <formula>3</formula>
    </cfRule>
  </conditionalFormatting>
  <conditionalFormatting sqref="H15:H18">
    <cfRule type="cellIs" dxfId="3" priority="91" operator="lessThan">
      <formula>3</formula>
    </cfRule>
  </conditionalFormatting>
  <conditionalFormatting sqref="T15:T18">
    <cfRule type="cellIs" dxfId="3" priority="92" operator="lessThan">
      <formula>3</formula>
    </cfRule>
  </conditionalFormatting>
  <conditionalFormatting sqref="AJ15:AJ18">
    <cfRule type="cellIs" dxfId="3" priority="93" operator="lessThan">
      <formula>3</formula>
    </cfRule>
  </conditionalFormatting>
  <conditionalFormatting sqref="AN15:AN18">
    <cfRule type="cellIs" dxfId="3" priority="94" operator="lessThan">
      <formula>3</formula>
    </cfRule>
  </conditionalFormatting>
  <conditionalFormatting sqref="AR15:AR18 AR22:AR28">
    <cfRule type="cellIs" dxfId="3" priority="95" operator="lessThan">
      <formula>3</formula>
    </cfRule>
  </conditionalFormatting>
  <conditionalFormatting sqref="G16">
    <cfRule type="cellIs" dxfId="2" priority="96" operator="lessThan">
      <formula>3</formula>
    </cfRule>
  </conditionalFormatting>
  <conditionalFormatting sqref="S16">
    <cfRule type="cellIs" dxfId="2" priority="97" operator="lessThan">
      <formula>3</formula>
    </cfRule>
  </conditionalFormatting>
  <conditionalFormatting sqref="AI16">
    <cfRule type="cellIs" dxfId="2" priority="98" operator="lessThan">
      <formula>3</formula>
    </cfRule>
  </conditionalFormatting>
  <conditionalFormatting sqref="AM16">
    <cfRule type="cellIs" dxfId="2" priority="99" operator="lessThan">
      <formula>3</formula>
    </cfRule>
  </conditionalFormatting>
  <conditionalFormatting sqref="AQ16">
    <cfRule type="cellIs" dxfId="2" priority="100" operator="lessThan">
      <formula>3</formula>
    </cfRule>
  </conditionalFormatting>
  <conditionalFormatting sqref="S22 S24:S27 S29">
    <cfRule type="cellIs" dxfId="2" priority="101" operator="lessThan">
      <formula>3</formula>
    </cfRule>
  </conditionalFormatting>
  <conditionalFormatting sqref="S22:S27 S29">
    <cfRule type="cellIs" dxfId="2" priority="102" operator="lessThan">
      <formula>3</formula>
    </cfRule>
  </conditionalFormatting>
  <conditionalFormatting sqref="AI22 AI24:AI27 AI29">
    <cfRule type="cellIs" dxfId="2" priority="103" operator="lessThan">
      <formula>3</formula>
    </cfRule>
  </conditionalFormatting>
  <conditionalFormatting sqref="AI22:AI27 AI29">
    <cfRule type="cellIs" dxfId="2" priority="104" operator="lessThan">
      <formula>3</formula>
    </cfRule>
  </conditionalFormatting>
  <conditionalFormatting sqref="AM32 AM35">
    <cfRule type="cellIs" dxfId="2" priority="105" operator="lessThan">
      <formula>3</formula>
    </cfRule>
  </conditionalFormatting>
  <conditionalFormatting sqref="AM32 AM35">
    <cfRule type="cellIs" dxfId="2" priority="106" operator="lessThan">
      <formula>3</formula>
    </cfRule>
  </conditionalFormatting>
  <conditionalFormatting sqref="AM22 AM24:AM27 AM29">
    <cfRule type="cellIs" dxfId="2" priority="107" operator="lessThan">
      <formula>3</formula>
    </cfRule>
  </conditionalFormatting>
  <conditionalFormatting sqref="AM22:AM27 AM29">
    <cfRule type="cellIs" dxfId="2" priority="108" operator="lessThan">
      <formula>3</formula>
    </cfRule>
  </conditionalFormatting>
  <conditionalFormatting sqref="S74:S76 S80:S81">
    <cfRule type="cellIs" dxfId="2" priority="109" operator="lessThan">
      <formula>3</formula>
    </cfRule>
  </conditionalFormatting>
  <conditionalFormatting sqref="S74:S76 S80:S81">
    <cfRule type="cellIs" dxfId="2" priority="110" operator="lessThan">
      <formula>3</formula>
    </cfRule>
  </conditionalFormatting>
  <conditionalFormatting sqref="B51">
    <cfRule type="cellIs" dxfId="4" priority="111" operator="lessThan">
      <formula>3</formula>
    </cfRule>
  </conditionalFormatting>
  <conditionalFormatting sqref="B60">
    <cfRule type="cellIs" dxfId="4" priority="112" operator="lessThan">
      <formula>3</formula>
    </cfRule>
  </conditionalFormatting>
  <conditionalFormatting sqref="B19">
    <cfRule type="cellIs" dxfId="4" priority="113" operator="lessThan">
      <formula>3</formula>
    </cfRule>
  </conditionalFormatting>
  <conditionalFormatting sqref="B36">
    <cfRule type="cellIs" dxfId="4" priority="114" operator="lessThan">
      <formula>3</formula>
    </cfRule>
  </conditionalFormatting>
  <conditionalFormatting sqref="B71">
    <cfRule type="cellIs" dxfId="4" priority="115" operator="lessThan">
      <formula>3</formula>
    </cfRule>
  </conditionalFormatting>
  <conditionalFormatting sqref="B84">
    <cfRule type="cellIs" dxfId="4" priority="116" operator="lessThan">
      <formula>3</formula>
    </cfRule>
  </conditionalFormatting>
  <conditionalFormatting sqref="G43">
    <cfRule type="cellIs" dxfId="4" priority="117" operator="lessThan">
      <formula>3</formula>
    </cfRule>
  </conditionalFormatting>
  <conditionalFormatting sqref="G43">
    <cfRule type="cellIs" dxfId="4" priority="118" operator="lessThan">
      <formula>3</formula>
    </cfRule>
  </conditionalFormatting>
  <conditionalFormatting sqref="S43 AI43 AM43 AQ43">
    <cfRule type="cellIs" dxfId="4" priority="119" operator="lessThan">
      <formula>3</formula>
    </cfRule>
  </conditionalFormatting>
  <conditionalFormatting sqref="S43 AI43 AM43 AQ43">
    <cfRule type="cellIs" dxfId="4" priority="120" operator="lessThan">
      <formula>3</formula>
    </cfRule>
  </conditionalFormatting>
  <conditionalFormatting sqref="D84">
    <cfRule type="cellIs" dxfId="3" priority="121" operator="lessThan">
      <formula>3</formula>
    </cfRule>
  </conditionalFormatting>
  <conditionalFormatting sqref="D84">
    <cfRule type="cellIs" dxfId="4" priority="122" operator="lessThan">
      <formula>3</formula>
    </cfRule>
  </conditionalFormatting>
  <conditionalFormatting sqref="D84">
    <cfRule type="cellIs" dxfId="4" priority="123" operator="lessThan">
      <formula>3</formula>
    </cfRule>
  </conditionalFormatting>
  <conditionalFormatting sqref="AQ48">
    <cfRule type="cellIs" dxfId="2" priority="124" operator="lessThan">
      <formula>3</formula>
    </cfRule>
  </conditionalFormatting>
  <conditionalFormatting sqref="AQ48">
    <cfRule type="cellIs" dxfId="2" priority="125" operator="lessThan">
      <formula>3</formula>
    </cfRule>
  </conditionalFormatting>
  <conditionalFormatting sqref="AQ51">
    <cfRule type="cellIs" dxfId="4" priority="126" operator="lessThan">
      <formula>3</formula>
    </cfRule>
  </conditionalFormatting>
  <conditionalFormatting sqref="AQ51">
    <cfRule type="cellIs" dxfId="4" priority="127" operator="lessThan">
      <formula>3</formula>
    </cfRule>
  </conditionalFormatting>
  <conditionalFormatting sqref="AM48">
    <cfRule type="cellIs" dxfId="2" priority="128" operator="lessThan">
      <formula>3</formula>
    </cfRule>
  </conditionalFormatting>
  <conditionalFormatting sqref="AI51">
    <cfRule type="cellIs" dxfId="4" priority="129" operator="lessThan">
      <formula>3</formula>
    </cfRule>
  </conditionalFormatting>
  <conditionalFormatting sqref="AI51">
    <cfRule type="cellIs" dxfId="4" priority="130" operator="lessThan">
      <formula>3</formula>
    </cfRule>
  </conditionalFormatting>
  <conditionalFormatting sqref="AQ22 AQ24:AQ27 AQ29">
    <cfRule type="cellIs" dxfId="2" priority="131" operator="lessThan">
      <formula>3</formula>
    </cfRule>
  </conditionalFormatting>
  <conditionalFormatting sqref="AQ22:AQ27 AQ29">
    <cfRule type="cellIs" dxfId="2" priority="132" operator="lessThan">
      <formula>3</formula>
    </cfRule>
  </conditionalFormatting>
  <conditionalFormatting sqref="G51">
    <cfRule type="cellIs" dxfId="4" priority="133" operator="lessThan">
      <formula>3</formula>
    </cfRule>
  </conditionalFormatting>
  <conditionalFormatting sqref="G51">
    <cfRule type="cellIs" dxfId="4" priority="134" operator="lessThan">
      <formula>3</formula>
    </cfRule>
  </conditionalFormatting>
  <conditionalFormatting sqref="AQ32 AQ35">
    <cfRule type="cellIs" dxfId="2" priority="135" operator="lessThan">
      <formula>3</formula>
    </cfRule>
  </conditionalFormatting>
  <conditionalFormatting sqref="AQ32 AQ35">
    <cfRule type="cellIs" dxfId="2" priority="136" operator="lessThan">
      <formula>3</formula>
    </cfRule>
  </conditionalFormatting>
  <conditionalFormatting sqref="S51">
    <cfRule type="cellIs" dxfId="4" priority="137" operator="lessThan">
      <formula>3</formula>
    </cfRule>
  </conditionalFormatting>
  <conditionalFormatting sqref="S51">
    <cfRule type="cellIs" dxfId="4" priority="138" operator="lessThan">
      <formula>3</formula>
    </cfRule>
  </conditionalFormatting>
  <conditionalFormatting sqref="AQ28">
    <cfRule type="cellIs" dxfId="2" priority="139" operator="lessThan">
      <formula>3</formula>
    </cfRule>
  </conditionalFormatting>
  <conditionalFormatting sqref="AQ28">
    <cfRule type="cellIs" dxfId="2" priority="140" operator="lessThan">
      <formula>3</formula>
    </cfRule>
  </conditionalFormatting>
  <conditionalFormatting sqref="AI48">
    <cfRule type="cellIs" dxfId="2" priority="141" operator="lessThan">
      <formula>3</formula>
    </cfRule>
  </conditionalFormatting>
  <conditionalFormatting sqref="AI48">
    <cfRule type="cellIs" dxfId="2" priority="142" operator="lessThan">
      <formula>3</formula>
    </cfRule>
  </conditionalFormatting>
  <conditionalFormatting sqref="AM48">
    <cfRule type="cellIs" dxfId="2" priority="143" operator="lessThan">
      <formula>3</formula>
    </cfRule>
  </conditionalFormatting>
  <conditionalFormatting sqref="AI58">
    <cfRule type="cellIs" dxfId="2" priority="144" operator="lessThan">
      <formula>3</formula>
    </cfRule>
  </conditionalFormatting>
  <conditionalFormatting sqref="AI58">
    <cfRule type="cellIs" dxfId="2" priority="145" operator="lessThan">
      <formula>3</formula>
    </cfRule>
  </conditionalFormatting>
  <conditionalFormatting sqref="AM55:AM58">
    <cfRule type="cellIs" dxfId="2" priority="146" operator="lessThan">
      <formula>3</formula>
    </cfRule>
  </conditionalFormatting>
  <conditionalFormatting sqref="AM55:AM58">
    <cfRule type="cellIs" dxfId="2" priority="147" operator="lessThan">
      <formula>3</formula>
    </cfRule>
  </conditionalFormatting>
  <conditionalFormatting sqref="AI64:AI66">
    <cfRule type="cellIs" dxfId="2" priority="148" operator="lessThan">
      <formula>3</formula>
    </cfRule>
  </conditionalFormatting>
  <conditionalFormatting sqref="AI64:AI66">
    <cfRule type="cellIs" dxfId="2" priority="149" operator="lessThan">
      <formula>3</formula>
    </cfRule>
  </conditionalFormatting>
  <conditionalFormatting sqref="AI68">
    <cfRule type="cellIs" dxfId="2" priority="150" operator="lessThan">
      <formula>3</formula>
    </cfRule>
  </conditionalFormatting>
  <conditionalFormatting sqref="AI68">
    <cfRule type="cellIs" dxfId="2" priority="151" operator="lessThan">
      <formula>3</formula>
    </cfRule>
  </conditionalFormatting>
  <conditionalFormatting sqref="AI70">
    <cfRule type="cellIs" dxfId="2" priority="152" operator="lessThan">
      <formula>3</formula>
    </cfRule>
  </conditionalFormatting>
  <conditionalFormatting sqref="AI70">
    <cfRule type="cellIs" dxfId="2" priority="153" operator="lessThan">
      <formula>3</formula>
    </cfRule>
  </conditionalFormatting>
  <conditionalFormatting sqref="AM64:AM66">
    <cfRule type="cellIs" dxfId="2" priority="154" operator="lessThan">
      <formula>3</formula>
    </cfRule>
  </conditionalFormatting>
  <conditionalFormatting sqref="AM64:AM66">
    <cfRule type="cellIs" dxfId="2" priority="155" operator="lessThan">
      <formula>3</formula>
    </cfRule>
  </conditionalFormatting>
  <conditionalFormatting sqref="AM68">
    <cfRule type="cellIs" dxfId="2" priority="156" operator="lessThan">
      <formula>3</formula>
    </cfRule>
  </conditionalFormatting>
  <conditionalFormatting sqref="AM68">
    <cfRule type="cellIs" dxfId="2" priority="157" operator="lessThan">
      <formula>3</formula>
    </cfRule>
  </conditionalFormatting>
  <conditionalFormatting sqref="AM70">
    <cfRule type="cellIs" dxfId="2" priority="158" operator="lessThan">
      <formula>3</formula>
    </cfRule>
  </conditionalFormatting>
  <conditionalFormatting sqref="AM70">
    <cfRule type="cellIs" dxfId="2" priority="159" operator="lessThan">
      <formula>3</formula>
    </cfRule>
  </conditionalFormatting>
  <conditionalFormatting sqref="AQ64:AQ66">
    <cfRule type="cellIs" dxfId="2" priority="160" operator="lessThan">
      <formula>3</formula>
    </cfRule>
  </conditionalFormatting>
  <conditionalFormatting sqref="AQ64:AQ66">
    <cfRule type="cellIs" dxfId="2" priority="161" operator="lessThan">
      <formula>3</formula>
    </cfRule>
  </conditionalFormatting>
  <conditionalFormatting sqref="AQ68">
    <cfRule type="cellIs" dxfId="2" priority="162" operator="lessThan">
      <formula>3</formula>
    </cfRule>
  </conditionalFormatting>
  <conditionalFormatting sqref="AQ68">
    <cfRule type="cellIs" dxfId="2" priority="163" operator="lessThan">
      <formula>3</formula>
    </cfRule>
  </conditionalFormatting>
  <conditionalFormatting sqref="AQ70">
    <cfRule type="cellIs" dxfId="2" priority="164" operator="lessThan">
      <formula>3</formula>
    </cfRule>
  </conditionalFormatting>
  <conditionalFormatting sqref="AQ70">
    <cfRule type="cellIs" dxfId="2" priority="165" operator="lessThan">
      <formula>3</formula>
    </cfRule>
  </conditionalFormatting>
  <conditionalFormatting sqref="AQ63">
    <cfRule type="cellIs" dxfId="2" priority="166" operator="lessThan">
      <formula>3</formula>
    </cfRule>
  </conditionalFormatting>
  <conditionalFormatting sqref="AQ63">
    <cfRule type="cellIs" dxfId="2" priority="167" operator="lessThan">
      <formula>3</formula>
    </cfRule>
  </conditionalFormatting>
  <conditionalFormatting sqref="AQ74:AQ83">
    <cfRule type="cellIs" dxfId="2" priority="168" operator="lessThan">
      <formula>3</formula>
    </cfRule>
  </conditionalFormatting>
  <conditionalFormatting sqref="AQ74:AQ83">
    <cfRule type="cellIs" dxfId="2" priority="169" operator="lessThan">
      <formula>3</formula>
    </cfRule>
  </conditionalFormatting>
  <conditionalFormatting sqref="AM74:AM82">
    <cfRule type="cellIs" dxfId="2" priority="170" operator="lessThan">
      <formula>3</formula>
    </cfRule>
  </conditionalFormatting>
  <conditionalFormatting sqref="AM74:AM82">
    <cfRule type="cellIs" dxfId="2" priority="171" operator="lessThan">
      <formula>3</formula>
    </cfRule>
  </conditionalFormatting>
  <conditionalFormatting sqref="AI74:AI82">
    <cfRule type="cellIs" dxfId="2" priority="172" operator="lessThan">
      <formula>3</formula>
    </cfRule>
  </conditionalFormatting>
  <conditionalFormatting sqref="AI74:AI82">
    <cfRule type="cellIs" dxfId="2" priority="173" operator="lessThan">
      <formula>3</formula>
    </cfRule>
  </conditionalFormatting>
  <conditionalFormatting sqref="S30:S35">
    <cfRule type="cellIs" dxfId="2" priority="174" operator="lessThan">
      <formula>3</formula>
    </cfRule>
  </conditionalFormatting>
  <conditionalFormatting sqref="S30:S35">
    <cfRule type="cellIs" dxfId="2" priority="175" operator="lessThan">
      <formula>3</formula>
    </cfRule>
  </conditionalFormatting>
  <conditionalFormatting sqref="G30:G35">
    <cfRule type="cellIs" dxfId="2" priority="176" operator="lessThan">
      <formula>3</formula>
    </cfRule>
  </conditionalFormatting>
  <conditionalFormatting sqref="G30:G35">
    <cfRule type="cellIs" dxfId="2" priority="177" operator="lessThan">
      <formula>3</formula>
    </cfRule>
  </conditionalFormatting>
  <conditionalFormatting sqref="AI30:AI31 AM30:AM31 AQ30:AQ31 AI33:AI34 AM33:AM34 AQ33:AQ34">
    <cfRule type="cellIs" dxfId="2" priority="178" operator="lessThan">
      <formula>3</formula>
    </cfRule>
  </conditionalFormatting>
  <conditionalFormatting sqref="AI30:AI31 AM30:AM31 AQ30:AQ31 AI33:AI34 AM33:AM34 AQ33:AQ34">
    <cfRule type="cellIs" dxfId="2" priority="179" operator="lessThan">
      <formula>3</formula>
    </cfRule>
  </conditionalFormatting>
  <conditionalFormatting sqref="G39:G41 S39:S41 AI39:AI41 AM39:AM41 AQ39:AQ42">
    <cfRule type="cellIs" dxfId="2" priority="180" operator="lessThan">
      <formula>3</formula>
    </cfRule>
  </conditionalFormatting>
  <conditionalFormatting sqref="G39:G41 S39:S41 AI39:AI41 AM39:AM41 AQ39:AQ42">
    <cfRule type="cellIs" dxfId="2" priority="181" operator="lessThan">
      <formula>3</formula>
    </cfRule>
  </conditionalFormatting>
  <conditionalFormatting sqref="G46:G50 S46:S50 AI46:AI47 AM46:AM47 AQ46:AQ47 AI49:AI50 AM49:AM50 AQ49:AQ50">
    <cfRule type="cellIs" dxfId="2" priority="182" operator="lessThan">
      <formula>3</formula>
    </cfRule>
  </conditionalFormatting>
  <conditionalFormatting sqref="G46:G50 S46:S50 AI46:AI47 AM46:AM47 AQ46:AQ47 AI49:AI50 AM49:AM50 AQ49:AQ50">
    <cfRule type="cellIs" dxfId="2" priority="183" operator="lessThan">
      <formula>3</formula>
    </cfRule>
  </conditionalFormatting>
  <conditionalFormatting sqref="G55 S55 G58 S58">
    <cfRule type="cellIs" dxfId="2" priority="184" operator="lessThan">
      <formula>3</formula>
    </cfRule>
  </conditionalFormatting>
  <conditionalFormatting sqref="G55 S55 G58 S58">
    <cfRule type="cellIs" dxfId="2" priority="185" operator="lessThan">
      <formula>3</formula>
    </cfRule>
  </conditionalFormatting>
  <conditionalFormatting sqref="G63:G71 S63:S71 AI63 AM63 AI67 AM67 AQ67 AI69 AM69 AQ69">
    <cfRule type="cellIs" dxfId="2" priority="186" operator="lessThan">
      <formula>3</formula>
    </cfRule>
  </conditionalFormatting>
  <conditionalFormatting sqref="G63:G71 S63:S71 AI63 AM63 AI67 AM67 AQ67 AI69 AM69 AQ69">
    <cfRule type="cellIs" dxfId="2" priority="187" operator="lessThan">
      <formula>3</formula>
    </cfRule>
  </conditionalFormatting>
  <conditionalFormatting sqref="G77:G79 S77:S79 G82 S82">
    <cfRule type="cellIs" dxfId="2" priority="188" operator="lessThan">
      <formula>3</formula>
    </cfRule>
  </conditionalFormatting>
  <conditionalFormatting sqref="G77:G79 S77:S79 G82 S82">
    <cfRule type="cellIs" dxfId="2" priority="189" operator="lessThan">
      <formula>3</formula>
    </cfRule>
  </conditionalFormatting>
  <conditionalFormatting sqref="I6:K6 I22:K22 I7:J8 I30:J35 I23:J23 I46:J50 I39:J41 I15:J18 I24:K27 I54:K54 I74:K76 I80:K81 I10:J11 I9 I29:K29 I56:K57 I55:J55 I58:J58 I77:J79 I82:J82 I28:L28 I42:L42 I59:L59 I83:L83">
    <cfRule type="cellIs" dxfId="2" priority="190" operator="lessThan">
      <formula>3</formula>
    </cfRule>
  </conditionalFormatting>
  <conditionalFormatting sqref="L46:L50 L39:L41 L54:L58 L6:L11 L22:L27 L15:L18 L74:L82 L29:L35">
    <cfRule type="cellIs" dxfId="2" priority="191" operator="lessThan">
      <formula>3</formula>
    </cfRule>
  </conditionalFormatting>
  <conditionalFormatting sqref="L15:L18 L72:L82 L20:L27 L29:L41 L43:L58 L60 L84:L141">
    <cfRule type="cellIs" dxfId="3" priority="192" operator="lessThan">
      <formula>3</formula>
    </cfRule>
  </conditionalFormatting>
  <conditionalFormatting sqref="I6:K6 I39:J41 I7:J8 I15:K18 I22:K27 I46:J50 I54:K54 I74:K76 I80:K81 I10:J11 I9 I29:K29 I30:J35 I56:K57 I55:J55 I58:J58 I77:J79 I82:J82">
    <cfRule type="cellIs" dxfId="2" priority="193" operator="lessThan">
      <formula>3</formula>
    </cfRule>
  </conditionalFormatting>
  <conditionalFormatting sqref="L39:L41 I43:J43 I51:J51 L6:L11 L15:L18 L74:L82 L22:L27 L53:L58 L29:L35 L43 L46:L51 I60:L60 I84:L84 L71 I12:L12 I19:L19 I36:L36">
    <cfRule type="cellIs" dxfId="4" priority="194" operator="lessThan">
      <formula>3</formula>
    </cfRule>
  </conditionalFormatting>
  <conditionalFormatting sqref="L4:L11">
    <cfRule type="cellIs" dxfId="3" priority="195" operator="lessThan">
      <formula>3</formula>
    </cfRule>
  </conditionalFormatting>
  <conditionalFormatting sqref="I51:J51 I43:J43">
    <cfRule type="cellIs" dxfId="4" priority="196" operator="lessThan">
      <formula>3</formula>
    </cfRule>
  </conditionalFormatting>
  <conditionalFormatting sqref="L14">
    <cfRule type="cellIs" dxfId="3" priority="197" operator="lessThan">
      <formula>3</formula>
    </cfRule>
  </conditionalFormatting>
  <conditionalFormatting sqref="I63:J70">
    <cfRule type="cellIs" dxfId="2" priority="198" operator="lessThan">
      <formula>3</formula>
    </cfRule>
  </conditionalFormatting>
  <conditionalFormatting sqref="L63:L70">
    <cfRule type="cellIs" dxfId="2" priority="199" operator="lessThan">
      <formula>3</formula>
    </cfRule>
  </conditionalFormatting>
  <conditionalFormatting sqref="L61:L71">
    <cfRule type="cellIs" dxfId="3" priority="200" operator="lessThan">
      <formula>3</formula>
    </cfRule>
  </conditionalFormatting>
  <conditionalFormatting sqref="I63:J70">
    <cfRule type="cellIs" dxfId="2" priority="201" operator="lessThan">
      <formula>3</formula>
    </cfRule>
  </conditionalFormatting>
  <conditionalFormatting sqref="I71:J71 L62:L70">
    <cfRule type="cellIs" dxfId="4" priority="202" operator="lessThan">
      <formula>3</formula>
    </cfRule>
  </conditionalFormatting>
  <conditionalFormatting sqref="I71:J71">
    <cfRule type="cellIs" dxfId="4" priority="203" operator="lessThan">
      <formula>3</formula>
    </cfRule>
  </conditionalFormatting>
  <conditionalFormatting sqref="L12">
    <cfRule type="cellIs" dxfId="3" priority="204" operator="lessThan">
      <formula>3</formula>
    </cfRule>
  </conditionalFormatting>
  <conditionalFormatting sqref="L19">
    <cfRule type="cellIs" dxfId="3" priority="205" operator="lessThan">
      <formula>3</formula>
    </cfRule>
  </conditionalFormatting>
  <conditionalFormatting sqref="L15:L18">
    <cfRule type="cellIs" dxfId="3" priority="206" operator="lessThan">
      <formula>3</formula>
    </cfRule>
  </conditionalFormatting>
  <conditionalFormatting sqref="K16">
    <cfRule type="cellIs" dxfId="2" priority="207" operator="lessThan">
      <formula>3</formula>
    </cfRule>
  </conditionalFormatting>
  <conditionalFormatting sqref="K43">
    <cfRule type="cellIs" dxfId="4" priority="208" operator="lessThan">
      <formula>3</formula>
    </cfRule>
  </conditionalFormatting>
  <conditionalFormatting sqref="K43">
    <cfRule type="cellIs" dxfId="4" priority="209" operator="lessThan">
      <formula>3</formula>
    </cfRule>
  </conditionalFormatting>
  <conditionalFormatting sqref="K51">
    <cfRule type="cellIs" dxfId="4" priority="210" operator="lessThan">
      <formula>3</formula>
    </cfRule>
  </conditionalFormatting>
  <conditionalFormatting sqref="K51">
    <cfRule type="cellIs" dxfId="4" priority="211" operator="lessThan">
      <formula>3</formula>
    </cfRule>
  </conditionalFormatting>
  <conditionalFormatting sqref="K30:K35">
    <cfRule type="cellIs" dxfId="2" priority="212" operator="lessThan">
      <formula>3</formula>
    </cfRule>
  </conditionalFormatting>
  <conditionalFormatting sqref="K30:K35">
    <cfRule type="cellIs" dxfId="2" priority="213" operator="lessThan">
      <formula>3</formula>
    </cfRule>
  </conditionalFormatting>
  <conditionalFormatting sqref="K39:K41">
    <cfRule type="cellIs" dxfId="2" priority="214" operator="lessThan">
      <formula>3</formula>
    </cfRule>
  </conditionalFormatting>
  <conditionalFormatting sqref="K39:K41">
    <cfRule type="cellIs" dxfId="2" priority="215" operator="lessThan">
      <formula>3</formula>
    </cfRule>
  </conditionalFormatting>
  <conditionalFormatting sqref="K46:K50">
    <cfRule type="cellIs" dxfId="2" priority="216" operator="lessThan">
      <formula>3</formula>
    </cfRule>
  </conditionalFormatting>
  <conditionalFormatting sqref="K46:K50">
    <cfRule type="cellIs" dxfId="2" priority="217" operator="lessThan">
      <formula>3</formula>
    </cfRule>
  </conditionalFormatting>
  <conditionalFormatting sqref="K58 K55">
    <cfRule type="cellIs" dxfId="2" priority="218" operator="lessThan">
      <formula>3</formula>
    </cfRule>
  </conditionalFormatting>
  <conditionalFormatting sqref="K58 K55">
    <cfRule type="cellIs" dxfId="2" priority="219" operator="lessThan">
      <formula>3</formula>
    </cfRule>
  </conditionalFormatting>
  <conditionalFormatting sqref="K63:K71">
    <cfRule type="cellIs" dxfId="2" priority="220" operator="lessThan">
      <formula>3</formula>
    </cfRule>
  </conditionalFormatting>
  <conditionalFormatting sqref="K63:K71">
    <cfRule type="cellIs" dxfId="2" priority="221" operator="lessThan">
      <formula>3</formula>
    </cfRule>
  </conditionalFormatting>
  <conditionalFormatting sqref="K82 K77:K79">
    <cfRule type="cellIs" dxfId="2" priority="222" operator="lessThan">
      <formula>3</formula>
    </cfRule>
  </conditionalFormatting>
  <conditionalFormatting sqref="K82 K77:K79">
    <cfRule type="cellIs" dxfId="2" priority="223" operator="lessThan">
      <formula>3</formula>
    </cfRule>
  </conditionalFormatting>
  <conditionalFormatting sqref="M142:P149">
    <cfRule type="cellIs" dxfId="3" priority="224" operator="lessThan">
      <formula>3</formula>
    </cfRule>
  </conditionalFormatting>
  <conditionalFormatting sqref="M6:O6 M22:O22 M7:N8 M30:N35 M23:N23 M46:N50 M39:N41 M15:N18 M24:O27 M54:O54 M74:O76 M80:O81 M10:N11 M9 M29:O29 M56:O57 M55:N55 M58:N58 M77:N79 M82:N82 M28:P28 M42:P42 M59:P59 M83:P83">
    <cfRule type="cellIs" dxfId="2" priority="225" operator="lessThan">
      <formula>3</formula>
    </cfRule>
  </conditionalFormatting>
  <conditionalFormatting sqref="P46:P50 P39:P41 P54:P58 P6:P11 P22:P27 P15:P18 P74:P82 P29:P35">
    <cfRule type="cellIs" dxfId="2" priority="226" operator="lessThan">
      <formula>3</formula>
    </cfRule>
  </conditionalFormatting>
  <conditionalFormatting sqref="P15:P18 P72:P82 P20:P27 P29:P41 P43:P58 P60 P84:P141">
    <cfRule type="cellIs" dxfId="3" priority="227" operator="lessThan">
      <formula>3</formula>
    </cfRule>
  </conditionalFormatting>
  <conditionalFormatting sqref="M6:O6 M39:N41 M7:N8 M15:O18 M22:O27 M46:N50 M54:O54 M74:O76 M80:O81 M10:N11 M9 M29:O29 M30:N35 M56:O57 M55:N55 M58:N58 M77:N79 M82:N82">
    <cfRule type="cellIs" dxfId="2" priority="228" operator="lessThan">
      <formula>3</formula>
    </cfRule>
  </conditionalFormatting>
  <conditionalFormatting sqref="P39:P41 M43:N43 M51:N51 P6:P11 P15:P18 P74:P82 P22:P27 P53:P58 P29:P35 P43 P46:P51 M60:P60 M84:P84 P71 M12:P12 M19:P19 M36:P36">
    <cfRule type="cellIs" dxfId="4" priority="229" operator="lessThan">
      <formula>3</formula>
    </cfRule>
  </conditionalFormatting>
  <conditionalFormatting sqref="P4:P11">
    <cfRule type="cellIs" dxfId="3" priority="230" operator="lessThan">
      <formula>3</formula>
    </cfRule>
  </conditionalFormatting>
  <conditionalFormatting sqref="M51:N51 M43:N43">
    <cfRule type="cellIs" dxfId="4" priority="231" operator="lessThan">
      <formula>3</formula>
    </cfRule>
  </conditionalFormatting>
  <conditionalFormatting sqref="P14">
    <cfRule type="cellIs" dxfId="3" priority="232" operator="lessThan">
      <formula>3</formula>
    </cfRule>
  </conditionalFormatting>
  <conditionalFormatting sqref="M63:N70">
    <cfRule type="cellIs" dxfId="2" priority="233" operator="lessThan">
      <formula>3</formula>
    </cfRule>
  </conditionalFormatting>
  <conditionalFormatting sqref="P63:P70">
    <cfRule type="cellIs" dxfId="2" priority="234" operator="lessThan">
      <formula>3</formula>
    </cfRule>
  </conditionalFormatting>
  <conditionalFormatting sqref="P61:P71">
    <cfRule type="cellIs" dxfId="3" priority="235" operator="lessThan">
      <formula>3</formula>
    </cfRule>
  </conditionalFormatting>
  <conditionalFormatting sqref="M63:N70">
    <cfRule type="cellIs" dxfId="2" priority="236" operator="lessThan">
      <formula>3</formula>
    </cfRule>
  </conditionalFormatting>
  <conditionalFormatting sqref="M71:N71 P62:P70">
    <cfRule type="cellIs" dxfId="4" priority="237" operator="lessThan">
      <formula>3</formula>
    </cfRule>
  </conditionalFormatting>
  <conditionalFormatting sqref="M71:N71">
    <cfRule type="cellIs" dxfId="4" priority="238" operator="lessThan">
      <formula>3</formula>
    </cfRule>
  </conditionalFormatting>
  <conditionalFormatting sqref="P12">
    <cfRule type="cellIs" dxfId="3" priority="239" operator="lessThan">
      <formula>3</formula>
    </cfRule>
  </conditionalFormatting>
  <conditionalFormatting sqref="P19">
    <cfRule type="cellIs" dxfId="3" priority="240" operator="lessThan">
      <formula>3</formula>
    </cfRule>
  </conditionalFormatting>
  <conditionalFormatting sqref="P15:P18">
    <cfRule type="cellIs" dxfId="3" priority="241" operator="lessThan">
      <formula>3</formula>
    </cfRule>
  </conditionalFormatting>
  <conditionalFormatting sqref="O16">
    <cfRule type="cellIs" dxfId="2" priority="242" operator="lessThan">
      <formula>3</formula>
    </cfRule>
  </conditionalFormatting>
  <conditionalFormatting sqref="O43">
    <cfRule type="cellIs" dxfId="4" priority="243" operator="lessThan">
      <formula>3</formula>
    </cfRule>
  </conditionalFormatting>
  <conditionalFormatting sqref="O43">
    <cfRule type="cellIs" dxfId="4" priority="244" operator="lessThan">
      <formula>3</formula>
    </cfRule>
  </conditionalFormatting>
  <conditionalFormatting sqref="O51">
    <cfRule type="cellIs" dxfId="4" priority="245" operator="lessThan">
      <formula>3</formula>
    </cfRule>
  </conditionalFormatting>
  <conditionalFormatting sqref="O51">
    <cfRule type="cellIs" dxfId="4" priority="246" operator="lessThan">
      <formula>3</formula>
    </cfRule>
  </conditionalFormatting>
  <conditionalFormatting sqref="O30:O35">
    <cfRule type="cellIs" dxfId="2" priority="247" operator="lessThan">
      <formula>3</formula>
    </cfRule>
  </conditionalFormatting>
  <conditionalFormatting sqref="O30:O35">
    <cfRule type="cellIs" dxfId="2" priority="248" operator="lessThan">
      <formula>3</formula>
    </cfRule>
  </conditionalFormatting>
  <conditionalFormatting sqref="O39:O41">
    <cfRule type="cellIs" dxfId="2" priority="249" operator="lessThan">
      <formula>3</formula>
    </cfRule>
  </conditionalFormatting>
  <conditionalFormatting sqref="O39:O41">
    <cfRule type="cellIs" dxfId="2" priority="250" operator="lessThan">
      <formula>3</formula>
    </cfRule>
  </conditionalFormatting>
  <conditionalFormatting sqref="O46:O50">
    <cfRule type="cellIs" dxfId="2" priority="251" operator="lessThan">
      <formula>3</formula>
    </cfRule>
  </conditionalFormatting>
  <conditionalFormatting sqref="O46:O50">
    <cfRule type="cellIs" dxfId="2" priority="252" operator="lessThan">
      <formula>3</formula>
    </cfRule>
  </conditionalFormatting>
  <conditionalFormatting sqref="O58 O55">
    <cfRule type="cellIs" dxfId="2" priority="253" operator="lessThan">
      <formula>3</formula>
    </cfRule>
  </conditionalFormatting>
  <conditionalFormatting sqref="O58 O55">
    <cfRule type="cellIs" dxfId="2" priority="254" operator="lessThan">
      <formula>3</formula>
    </cfRule>
  </conditionalFormatting>
  <conditionalFormatting sqref="O63:O71">
    <cfRule type="cellIs" dxfId="2" priority="255" operator="lessThan">
      <formula>3</formula>
    </cfRule>
  </conditionalFormatting>
  <conditionalFormatting sqref="O63:O71">
    <cfRule type="cellIs" dxfId="2" priority="256" operator="lessThan">
      <formula>3</formula>
    </cfRule>
  </conditionalFormatting>
  <conditionalFormatting sqref="O82 O77:O79">
    <cfRule type="cellIs" dxfId="2" priority="257" operator="lessThan">
      <formula>3</formula>
    </cfRule>
  </conditionalFormatting>
  <conditionalFormatting sqref="O82 O77:O79">
    <cfRule type="cellIs" dxfId="2" priority="258" operator="lessThan">
      <formula>3</formula>
    </cfRule>
  </conditionalFormatting>
  <conditionalFormatting sqref="H4">
    <cfRule type="cellIs" dxfId="3" priority="259" operator="lessThan">
      <formula>3</formula>
    </cfRule>
  </conditionalFormatting>
  <conditionalFormatting sqref="U24:V29 W28:X28 U42:X42 W54 U55:V59 W56:W57 W59:X59 U83:X83">
    <cfRule type="cellIs" dxfId="2" priority="260" operator="lessThan">
      <formula>3</formula>
    </cfRule>
  </conditionalFormatting>
  <conditionalFormatting sqref="X22:X27 X29:X35 X54:X58">
    <cfRule type="cellIs" dxfId="2" priority="261" operator="lessThan">
      <formula>3</formula>
    </cfRule>
  </conditionalFormatting>
  <conditionalFormatting sqref="U6:U11 V6:V8 V10:V11 U15:V18 U22:V23 U30:V35 U39:V41 U46:V50 U54:W54 U74:V82">
    <cfRule type="cellIs" dxfId="2" priority="262" operator="lessThan">
      <formula>3</formula>
    </cfRule>
  </conditionalFormatting>
  <conditionalFormatting sqref="X15:X18 X20:X27 X29:X41 X43:X58 X60 X72:X82 X84:X146">
    <cfRule type="cellIs" dxfId="3" priority="263" operator="lessThan">
      <formula>3</formula>
    </cfRule>
  </conditionalFormatting>
  <conditionalFormatting sqref="X36">
    <cfRule type="cellIs" dxfId="3" priority="264" operator="lessThan">
      <formula>3</formula>
    </cfRule>
  </conditionalFormatting>
  <conditionalFormatting sqref="X43">
    <cfRule type="cellIs" dxfId="3" priority="265" operator="lessThan">
      <formula>3</formula>
    </cfRule>
  </conditionalFormatting>
  <conditionalFormatting sqref="X51">
    <cfRule type="cellIs" dxfId="3" priority="266" operator="lessThan">
      <formula>3</formula>
    </cfRule>
  </conditionalFormatting>
  <conditionalFormatting sqref="X60">
    <cfRule type="cellIs" dxfId="3" priority="267" operator="lessThan">
      <formula>3</formula>
    </cfRule>
  </conditionalFormatting>
  <conditionalFormatting sqref="X84">
    <cfRule type="cellIs" dxfId="3" priority="268" operator="lessThan">
      <formula>3</formula>
    </cfRule>
  </conditionalFormatting>
  <conditionalFormatting sqref="X46:X50">
    <cfRule type="cellIs" dxfId="2" priority="269" operator="lessThan">
      <formula>3</formula>
    </cfRule>
  </conditionalFormatting>
  <conditionalFormatting sqref="X39:X41">
    <cfRule type="cellIs" dxfId="2" priority="270" operator="lessThan">
      <formula>3</formula>
    </cfRule>
  </conditionalFormatting>
  <conditionalFormatting sqref="X74:X82">
    <cfRule type="cellIs" dxfId="2" priority="271" operator="lessThan">
      <formula>3</formula>
    </cfRule>
  </conditionalFormatting>
  <conditionalFormatting sqref="X6:X11 X15:X18">
    <cfRule type="cellIs" dxfId="2" priority="272" operator="lessThan">
      <formula>3</formula>
    </cfRule>
  </conditionalFormatting>
  <conditionalFormatting sqref="U6:U11 V6:V8 V10:V11 U15:W18 U22:V27 U29:V35 U39:V41 U46:V50 U54:V58 W54 W56:W57 U74:V82">
    <cfRule type="cellIs" dxfId="2" priority="273" operator="lessThan">
      <formula>3</formula>
    </cfRule>
  </conditionalFormatting>
  <conditionalFormatting sqref="X6:X12 U12:W12 X15:X19 U19:W19 X22:X27 X29:X36 U36:W36 X39:X41 U43:V43 X43 X46:X51 U51:V51 X54:X58 U60:X60 U71:V71 X74:X82 U84:X84">
    <cfRule type="cellIs" dxfId="4" priority="274" operator="lessThan">
      <formula>3</formula>
    </cfRule>
  </conditionalFormatting>
  <conditionalFormatting sqref="X36">
    <cfRule type="cellIs" dxfId="3" priority="275" operator="lessThan">
      <formula>3</formula>
    </cfRule>
  </conditionalFormatting>
  <conditionalFormatting sqref="X36">
    <cfRule type="cellIs" dxfId="3" priority="276" operator="lessThan">
      <formula>3</formula>
    </cfRule>
  </conditionalFormatting>
  <conditionalFormatting sqref="X43">
    <cfRule type="cellIs" dxfId="3" priority="277" operator="lessThan">
      <formula>3</formula>
    </cfRule>
  </conditionalFormatting>
  <conditionalFormatting sqref="X43">
    <cfRule type="cellIs" dxfId="3" priority="278" operator="lessThan">
      <formula>3</formula>
    </cfRule>
  </conditionalFormatting>
  <conditionalFormatting sqref="X43">
    <cfRule type="cellIs" dxfId="3" priority="279" operator="lessThan">
      <formula>3</formula>
    </cfRule>
  </conditionalFormatting>
  <conditionalFormatting sqref="X51">
    <cfRule type="cellIs" dxfId="3" priority="280" operator="lessThan">
      <formula>3</formula>
    </cfRule>
  </conditionalFormatting>
  <conditionalFormatting sqref="X51">
    <cfRule type="cellIs" dxfId="3" priority="281" operator="lessThan">
      <formula>3</formula>
    </cfRule>
  </conditionalFormatting>
  <conditionalFormatting sqref="X51">
    <cfRule type="cellIs" dxfId="3" priority="282" operator="lessThan">
      <formula>3</formula>
    </cfRule>
  </conditionalFormatting>
  <conditionalFormatting sqref="X51">
    <cfRule type="cellIs" dxfId="3" priority="283" operator="lessThan">
      <formula>3</formula>
    </cfRule>
  </conditionalFormatting>
  <conditionalFormatting sqref="X60">
    <cfRule type="cellIs" dxfId="3" priority="284" operator="lessThan">
      <formula>3</formula>
    </cfRule>
  </conditionalFormatting>
  <conditionalFormatting sqref="X60">
    <cfRule type="cellIs" dxfId="3" priority="285" operator="lessThan">
      <formula>3</formula>
    </cfRule>
  </conditionalFormatting>
  <conditionalFormatting sqref="X60">
    <cfRule type="cellIs" dxfId="3" priority="286" operator="lessThan">
      <formula>3</formula>
    </cfRule>
  </conditionalFormatting>
  <conditionalFormatting sqref="X60">
    <cfRule type="cellIs" dxfId="3" priority="287" operator="lessThan">
      <formula>3</formula>
    </cfRule>
  </conditionalFormatting>
  <conditionalFormatting sqref="X60">
    <cfRule type="cellIs" dxfId="3" priority="288" operator="lessThan">
      <formula>3</formula>
    </cfRule>
  </conditionalFormatting>
  <conditionalFormatting sqref="X84">
    <cfRule type="cellIs" dxfId="3" priority="289" operator="lessThan">
      <formula>3</formula>
    </cfRule>
  </conditionalFormatting>
  <conditionalFormatting sqref="X84">
    <cfRule type="cellIs" dxfId="3" priority="290" operator="lessThan">
      <formula>3</formula>
    </cfRule>
  </conditionalFormatting>
  <conditionalFormatting sqref="X84">
    <cfRule type="cellIs" dxfId="3" priority="291" operator="lessThan">
      <formula>3</formula>
    </cfRule>
  </conditionalFormatting>
  <conditionalFormatting sqref="X84">
    <cfRule type="cellIs" dxfId="3" priority="292" operator="lessThan">
      <formula>3</formula>
    </cfRule>
  </conditionalFormatting>
  <conditionalFormatting sqref="X84">
    <cfRule type="cellIs" dxfId="3" priority="293" operator="lessThan">
      <formula>3</formula>
    </cfRule>
  </conditionalFormatting>
  <conditionalFormatting sqref="X4:X11">
    <cfRule type="cellIs" dxfId="3" priority="294" operator="lessThan">
      <formula>3</formula>
    </cfRule>
  </conditionalFormatting>
  <conditionalFormatting sqref="X43 X51">
    <cfRule type="cellIs" dxfId="4" priority="295" operator="lessThan">
      <formula>3</formula>
    </cfRule>
  </conditionalFormatting>
  <conditionalFormatting sqref="X14">
    <cfRule type="cellIs" dxfId="3" priority="296" operator="lessThan">
      <formula>3</formula>
    </cfRule>
  </conditionalFormatting>
  <conditionalFormatting sqref="U64:V70">
    <cfRule type="cellIs" dxfId="2" priority="297" operator="lessThan">
      <formula>3</formula>
    </cfRule>
  </conditionalFormatting>
  <conditionalFormatting sqref="X63:X70">
    <cfRule type="cellIs" dxfId="2" priority="298" operator="lessThan">
      <formula>3</formula>
    </cfRule>
  </conditionalFormatting>
  <conditionalFormatting sqref="U63:V63">
    <cfRule type="cellIs" dxfId="2" priority="299" operator="lessThan">
      <formula>3</formula>
    </cfRule>
  </conditionalFormatting>
  <conditionalFormatting sqref="X61:X71">
    <cfRule type="cellIs" dxfId="3" priority="300" operator="lessThan">
      <formula>3</formula>
    </cfRule>
  </conditionalFormatting>
  <conditionalFormatting sqref="X71">
    <cfRule type="cellIs" dxfId="3" priority="301" operator="lessThan">
      <formula>3</formula>
    </cfRule>
  </conditionalFormatting>
  <conditionalFormatting sqref="U63:V70">
    <cfRule type="cellIs" dxfId="2" priority="302" operator="lessThan">
      <formula>3</formula>
    </cfRule>
  </conditionalFormatting>
  <conditionalFormatting sqref="X63:X71">
    <cfRule type="cellIs" dxfId="4" priority="303" operator="lessThan">
      <formula>3</formula>
    </cfRule>
  </conditionalFormatting>
  <conditionalFormatting sqref="X71">
    <cfRule type="cellIs" dxfId="3" priority="304" operator="lessThan">
      <formula>3</formula>
    </cfRule>
  </conditionalFormatting>
  <conditionalFormatting sqref="X71">
    <cfRule type="cellIs" dxfId="3" priority="305" operator="lessThan">
      <formula>3</formula>
    </cfRule>
  </conditionalFormatting>
  <conditionalFormatting sqref="X71">
    <cfRule type="cellIs" dxfId="3" priority="306" operator="lessThan">
      <formula>3</formula>
    </cfRule>
  </conditionalFormatting>
  <conditionalFormatting sqref="X71">
    <cfRule type="cellIs" dxfId="3" priority="307" operator="lessThan">
      <formula>3</formula>
    </cfRule>
  </conditionalFormatting>
  <conditionalFormatting sqref="X71">
    <cfRule type="cellIs" dxfId="3" priority="308" operator="lessThan">
      <formula>3</formula>
    </cfRule>
  </conditionalFormatting>
  <conditionalFormatting sqref="X71">
    <cfRule type="cellIs" dxfId="4" priority="309" operator="lessThan">
      <formula>3</formula>
    </cfRule>
  </conditionalFormatting>
  <conditionalFormatting sqref="W6">
    <cfRule type="cellIs" dxfId="2" priority="310" operator="lessThan">
      <formula>3</formula>
    </cfRule>
  </conditionalFormatting>
  <conditionalFormatting sqref="W6">
    <cfRule type="cellIs" dxfId="2" priority="311" operator="lessThan">
      <formula>3</formula>
    </cfRule>
  </conditionalFormatting>
  <conditionalFormatting sqref="X12">
    <cfRule type="cellIs" dxfId="3" priority="312" operator="lessThan">
      <formula>3</formula>
    </cfRule>
  </conditionalFormatting>
  <conditionalFormatting sqref="X12">
    <cfRule type="cellIs" dxfId="3" priority="313" operator="lessThan">
      <formula>3</formula>
    </cfRule>
  </conditionalFormatting>
  <conditionalFormatting sqref="X12">
    <cfRule type="cellIs" dxfId="3" priority="314" operator="lessThan">
      <formula>3</formula>
    </cfRule>
  </conditionalFormatting>
  <conditionalFormatting sqref="X12">
    <cfRule type="cellIs" dxfId="3" priority="315" operator="lessThan">
      <formula>3</formula>
    </cfRule>
  </conditionalFormatting>
  <conditionalFormatting sqref="X12">
    <cfRule type="cellIs" dxfId="3" priority="316" operator="lessThan">
      <formula>3</formula>
    </cfRule>
  </conditionalFormatting>
  <conditionalFormatting sqref="X19">
    <cfRule type="cellIs" dxfId="3" priority="317" operator="lessThan">
      <formula>3</formula>
    </cfRule>
  </conditionalFormatting>
  <conditionalFormatting sqref="X19">
    <cfRule type="cellIs" dxfId="3" priority="318" operator="lessThan">
      <formula>3</formula>
    </cfRule>
  </conditionalFormatting>
  <conditionalFormatting sqref="X19">
    <cfRule type="cellIs" dxfId="3" priority="319" operator="lessThan">
      <formula>3</formula>
    </cfRule>
  </conditionalFormatting>
  <conditionalFormatting sqref="X19">
    <cfRule type="cellIs" dxfId="3" priority="320" operator="lessThan">
      <formula>3</formula>
    </cfRule>
  </conditionalFormatting>
  <conditionalFormatting sqref="X19">
    <cfRule type="cellIs" dxfId="3" priority="321" operator="lessThan">
      <formula>3</formula>
    </cfRule>
  </conditionalFormatting>
  <conditionalFormatting sqref="X15:X18">
    <cfRule type="cellIs" dxfId="3" priority="322" operator="lessThan">
      <formula>3</formula>
    </cfRule>
  </conditionalFormatting>
  <conditionalFormatting sqref="W16">
    <cfRule type="cellIs" dxfId="2" priority="323" operator="lessThan">
      <formula>3</formula>
    </cfRule>
  </conditionalFormatting>
  <conditionalFormatting sqref="W22 W24:W27 W29">
    <cfRule type="cellIs" dxfId="2" priority="324" operator="lessThan">
      <formula>3</formula>
    </cfRule>
  </conditionalFormatting>
  <conditionalFormatting sqref="W22:W27 W29">
    <cfRule type="cellIs" dxfId="2" priority="325" operator="lessThan">
      <formula>3</formula>
    </cfRule>
  </conditionalFormatting>
  <conditionalFormatting sqref="W74:W76 W80:W81">
    <cfRule type="cellIs" dxfId="2" priority="326" operator="lessThan">
      <formula>3</formula>
    </cfRule>
  </conditionalFormatting>
  <conditionalFormatting sqref="W74:W76 W80:W81">
    <cfRule type="cellIs" dxfId="2" priority="327" operator="lessThan">
      <formula>3</formula>
    </cfRule>
  </conditionalFormatting>
  <conditionalFormatting sqref="W43">
    <cfRule type="cellIs" dxfId="4" priority="328" operator="lessThan">
      <formula>3</formula>
    </cfRule>
  </conditionalFormatting>
  <conditionalFormatting sqref="W43">
    <cfRule type="cellIs" dxfId="4" priority="329" operator="lessThan">
      <formula>3</formula>
    </cfRule>
  </conditionalFormatting>
  <conditionalFormatting sqref="W51">
    <cfRule type="cellIs" dxfId="4" priority="330" operator="lessThan">
      <formula>3</formula>
    </cfRule>
  </conditionalFormatting>
  <conditionalFormatting sqref="W51">
    <cfRule type="cellIs" dxfId="4" priority="331" operator="lessThan">
      <formula>3</formula>
    </cfRule>
  </conditionalFormatting>
  <conditionalFormatting sqref="W30:W35">
    <cfRule type="cellIs" dxfId="2" priority="332" operator="lessThan">
      <formula>3</formula>
    </cfRule>
  </conditionalFormatting>
  <conditionalFormatting sqref="W30:W35">
    <cfRule type="cellIs" dxfId="2" priority="333" operator="lessThan">
      <formula>3</formula>
    </cfRule>
  </conditionalFormatting>
  <conditionalFormatting sqref="W39:W41">
    <cfRule type="cellIs" dxfId="2" priority="334" operator="lessThan">
      <formula>3</formula>
    </cfRule>
  </conditionalFormatting>
  <conditionalFormatting sqref="W39:W41">
    <cfRule type="cellIs" dxfId="2" priority="335" operator="lessThan">
      <formula>3</formula>
    </cfRule>
  </conditionalFormatting>
  <conditionalFormatting sqref="W46:W50">
    <cfRule type="cellIs" dxfId="2" priority="336" operator="lessThan">
      <formula>3</formula>
    </cfRule>
  </conditionalFormatting>
  <conditionalFormatting sqref="W46:W50">
    <cfRule type="cellIs" dxfId="2" priority="337" operator="lessThan">
      <formula>3</formula>
    </cfRule>
  </conditionalFormatting>
  <conditionalFormatting sqref="W55 W58">
    <cfRule type="cellIs" dxfId="2" priority="338" operator="lessThan">
      <formula>3</formula>
    </cfRule>
  </conditionalFormatting>
  <conditionalFormatting sqref="W55 W58">
    <cfRule type="cellIs" dxfId="2" priority="339" operator="lessThan">
      <formula>3</formula>
    </cfRule>
  </conditionalFormatting>
  <conditionalFormatting sqref="W63:W71">
    <cfRule type="cellIs" dxfId="2" priority="340" operator="lessThan">
      <formula>3</formula>
    </cfRule>
  </conditionalFormatting>
  <conditionalFormatting sqref="W63:W71">
    <cfRule type="cellIs" dxfId="2" priority="341" operator="lessThan">
      <formula>3</formula>
    </cfRule>
  </conditionalFormatting>
  <conditionalFormatting sqref="W77:W79 W82">
    <cfRule type="cellIs" dxfId="2" priority="342" operator="lessThan">
      <formula>3</formula>
    </cfRule>
  </conditionalFormatting>
  <conditionalFormatting sqref="W77:W79 W82">
    <cfRule type="cellIs" dxfId="2" priority="343" operator="lessThan">
      <formula>3</formula>
    </cfRule>
  </conditionalFormatting>
  <conditionalFormatting sqref="Y24:Z29 AA28:AB28 Y42:AB42 AA54 Y55:Z59 AA56:AA57 AA59:AB59 Y83:AB83">
    <cfRule type="cellIs" dxfId="2" priority="344" operator="lessThan">
      <formula>3</formula>
    </cfRule>
  </conditionalFormatting>
  <conditionalFormatting sqref="AB22:AB27 AB29:AB35 AB54:AB58">
    <cfRule type="cellIs" dxfId="2" priority="345" operator="lessThan">
      <formula>3</formula>
    </cfRule>
  </conditionalFormatting>
  <conditionalFormatting sqref="Y6:Y11 Z6:Z8 Z10:Z11 Y15:Z18 Y22:Z23 Y30:Z35 Y39:Z41 Y46:Z50 Y54:AA54 Y74:Z82">
    <cfRule type="cellIs" dxfId="2" priority="346" operator="lessThan">
      <formula>3</formula>
    </cfRule>
  </conditionalFormatting>
  <conditionalFormatting sqref="AB15:AB18 AB20:AB27 AB29:AB41 AB43:AB58 AB60 AB72:AB82 AB84:AB146">
    <cfRule type="cellIs" dxfId="3" priority="347" operator="lessThan">
      <formula>3</formula>
    </cfRule>
  </conditionalFormatting>
  <conditionalFormatting sqref="AB36">
    <cfRule type="cellIs" dxfId="3" priority="348" operator="lessThan">
      <formula>3</formula>
    </cfRule>
  </conditionalFormatting>
  <conditionalFormatting sqref="AB43">
    <cfRule type="cellIs" dxfId="3" priority="349" operator="lessThan">
      <formula>3</formula>
    </cfRule>
  </conditionalFormatting>
  <conditionalFormatting sqref="AB51">
    <cfRule type="cellIs" dxfId="3" priority="350" operator="lessThan">
      <formula>3</formula>
    </cfRule>
  </conditionalFormatting>
  <conditionalFormatting sqref="AB60">
    <cfRule type="cellIs" dxfId="3" priority="351" operator="lessThan">
      <formula>3</formula>
    </cfRule>
  </conditionalFormatting>
  <conditionalFormatting sqref="AB84">
    <cfRule type="cellIs" dxfId="3" priority="352" operator="lessThan">
      <formula>3</formula>
    </cfRule>
  </conditionalFormatting>
  <conditionalFormatting sqref="AB46:AB50">
    <cfRule type="cellIs" dxfId="2" priority="353" operator="lessThan">
      <formula>3</formula>
    </cfRule>
  </conditionalFormatting>
  <conditionalFormatting sqref="AB39:AB41">
    <cfRule type="cellIs" dxfId="2" priority="354" operator="lessThan">
      <formula>3</formula>
    </cfRule>
  </conditionalFormatting>
  <conditionalFormatting sqref="AB74:AB82">
    <cfRule type="cellIs" dxfId="2" priority="355" operator="lessThan">
      <formula>3</formula>
    </cfRule>
  </conditionalFormatting>
  <conditionalFormatting sqref="AB6:AB11 AB15:AB18">
    <cfRule type="cellIs" dxfId="2" priority="356" operator="lessThan">
      <formula>3</formula>
    </cfRule>
  </conditionalFormatting>
  <conditionalFormatting sqref="Y6:Y11 Z6:Z8 Z10:Z11 Y15:AA18 Y22:Z27 Y29:Z35 Y39:Z41 Y46:Z50 Y54:Z58 AA54 AA56:AA57 Y74:Z82">
    <cfRule type="cellIs" dxfId="2" priority="357" operator="lessThan">
      <formula>3</formula>
    </cfRule>
  </conditionalFormatting>
  <conditionalFormatting sqref="AB6:AB12 Y12:AA12 AB15:AB19 Y19:AA19 AB22:AB27 AB29:AB36 Y36:AA36 AB39:AB41 Y43:Z43 AB43 AB46:AB51 Y51:Z51 AB54:AB58 Y60:AB60 Y71:Z71 AB74:AB82 Y84:AB84">
    <cfRule type="cellIs" dxfId="4" priority="358" operator="lessThan">
      <formula>3</formula>
    </cfRule>
  </conditionalFormatting>
  <conditionalFormatting sqref="AB36">
    <cfRule type="cellIs" dxfId="3" priority="359" operator="lessThan">
      <formula>3</formula>
    </cfRule>
  </conditionalFormatting>
  <conditionalFormatting sqref="AB36">
    <cfRule type="cellIs" dxfId="3" priority="360" operator="lessThan">
      <formula>3</formula>
    </cfRule>
  </conditionalFormatting>
  <conditionalFormatting sqref="AB43">
    <cfRule type="cellIs" dxfId="3" priority="361" operator="lessThan">
      <formula>3</formula>
    </cfRule>
  </conditionalFormatting>
  <conditionalFormatting sqref="AB43">
    <cfRule type="cellIs" dxfId="3" priority="362" operator="lessThan">
      <formula>3</formula>
    </cfRule>
  </conditionalFormatting>
  <conditionalFormatting sqref="AB43">
    <cfRule type="cellIs" dxfId="3" priority="363" operator="lessThan">
      <formula>3</formula>
    </cfRule>
  </conditionalFormatting>
  <conditionalFormatting sqref="AB51">
    <cfRule type="cellIs" dxfId="3" priority="364" operator="lessThan">
      <formula>3</formula>
    </cfRule>
  </conditionalFormatting>
  <conditionalFormatting sqref="AB51">
    <cfRule type="cellIs" dxfId="3" priority="365" operator="lessThan">
      <formula>3</formula>
    </cfRule>
  </conditionalFormatting>
  <conditionalFormatting sqref="AB51">
    <cfRule type="cellIs" dxfId="3" priority="366" operator="lessThan">
      <formula>3</formula>
    </cfRule>
  </conditionalFormatting>
  <conditionalFormatting sqref="AB51">
    <cfRule type="cellIs" dxfId="3" priority="367" operator="lessThan">
      <formula>3</formula>
    </cfRule>
  </conditionalFormatting>
  <conditionalFormatting sqref="AB60">
    <cfRule type="cellIs" dxfId="3" priority="368" operator="lessThan">
      <formula>3</formula>
    </cfRule>
  </conditionalFormatting>
  <conditionalFormatting sqref="AB60">
    <cfRule type="cellIs" dxfId="3" priority="369" operator="lessThan">
      <formula>3</formula>
    </cfRule>
  </conditionalFormatting>
  <conditionalFormatting sqref="AB60">
    <cfRule type="cellIs" dxfId="3" priority="370" operator="lessThan">
      <formula>3</formula>
    </cfRule>
  </conditionalFormatting>
  <conditionalFormatting sqref="AB60">
    <cfRule type="cellIs" dxfId="3" priority="371" operator="lessThan">
      <formula>3</formula>
    </cfRule>
  </conditionalFormatting>
  <conditionalFormatting sqref="AB60">
    <cfRule type="cellIs" dxfId="3" priority="372" operator="lessThan">
      <formula>3</formula>
    </cfRule>
  </conditionalFormatting>
  <conditionalFormatting sqref="AB84">
    <cfRule type="cellIs" dxfId="3" priority="373" operator="lessThan">
      <formula>3</formula>
    </cfRule>
  </conditionalFormatting>
  <conditionalFormatting sqref="AB84">
    <cfRule type="cellIs" dxfId="3" priority="374" operator="lessThan">
      <formula>3</formula>
    </cfRule>
  </conditionalFormatting>
  <conditionalFormatting sqref="AB84">
    <cfRule type="cellIs" dxfId="3" priority="375" operator="lessThan">
      <formula>3</formula>
    </cfRule>
  </conditionalFormatting>
  <conditionalFormatting sqref="AB84">
    <cfRule type="cellIs" dxfId="3" priority="376" operator="lessThan">
      <formula>3</formula>
    </cfRule>
  </conditionalFormatting>
  <conditionalFormatting sqref="AB84">
    <cfRule type="cellIs" dxfId="3" priority="377" operator="lessThan">
      <formula>3</formula>
    </cfRule>
  </conditionalFormatting>
  <conditionalFormatting sqref="AB4:AB11">
    <cfRule type="cellIs" dxfId="3" priority="378" operator="lessThan">
      <formula>3</formula>
    </cfRule>
  </conditionalFormatting>
  <conditionalFormatting sqref="AB43 AB51">
    <cfRule type="cellIs" dxfId="4" priority="379" operator="lessThan">
      <formula>3</formula>
    </cfRule>
  </conditionalFormatting>
  <conditionalFormatting sqref="AB14">
    <cfRule type="cellIs" dxfId="3" priority="380" operator="lessThan">
      <formula>3</formula>
    </cfRule>
  </conditionalFormatting>
  <conditionalFormatting sqref="Y64:Z70">
    <cfRule type="cellIs" dxfId="2" priority="381" operator="lessThan">
      <formula>3</formula>
    </cfRule>
  </conditionalFormatting>
  <conditionalFormatting sqref="AB63:AB70">
    <cfRule type="cellIs" dxfId="2" priority="382" operator="lessThan">
      <formula>3</formula>
    </cfRule>
  </conditionalFormatting>
  <conditionalFormatting sqref="Y63:Z63">
    <cfRule type="cellIs" dxfId="2" priority="383" operator="lessThan">
      <formula>3</formula>
    </cfRule>
  </conditionalFormatting>
  <conditionalFormatting sqref="AB61:AB71">
    <cfRule type="cellIs" dxfId="3" priority="384" operator="lessThan">
      <formula>3</formula>
    </cfRule>
  </conditionalFormatting>
  <conditionalFormatting sqref="AB71">
    <cfRule type="cellIs" dxfId="3" priority="385" operator="lessThan">
      <formula>3</formula>
    </cfRule>
  </conditionalFormatting>
  <conditionalFormatting sqref="Y63:Z70">
    <cfRule type="cellIs" dxfId="2" priority="386" operator="lessThan">
      <formula>3</formula>
    </cfRule>
  </conditionalFormatting>
  <conditionalFormatting sqref="AB63:AB71">
    <cfRule type="cellIs" dxfId="4" priority="387" operator="lessThan">
      <formula>3</formula>
    </cfRule>
  </conditionalFormatting>
  <conditionalFormatting sqref="AB71">
    <cfRule type="cellIs" dxfId="3" priority="388" operator="lessThan">
      <formula>3</formula>
    </cfRule>
  </conditionalFormatting>
  <conditionalFormatting sqref="AB71">
    <cfRule type="cellIs" dxfId="3" priority="389" operator="lessThan">
      <formula>3</formula>
    </cfRule>
  </conditionalFormatting>
  <conditionalFormatting sqref="AB71">
    <cfRule type="cellIs" dxfId="3" priority="390" operator="lessThan">
      <formula>3</formula>
    </cfRule>
  </conditionalFormatting>
  <conditionalFormatting sqref="AB71">
    <cfRule type="cellIs" dxfId="3" priority="391" operator="lessThan">
      <formula>3</formula>
    </cfRule>
  </conditionalFormatting>
  <conditionalFormatting sqref="AB71">
    <cfRule type="cellIs" dxfId="3" priority="392" operator="lessThan">
      <formula>3</formula>
    </cfRule>
  </conditionalFormatting>
  <conditionalFormatting sqref="AB71">
    <cfRule type="cellIs" dxfId="4" priority="393" operator="lessThan">
      <formula>3</formula>
    </cfRule>
  </conditionalFormatting>
  <conditionalFormatting sqref="AA6">
    <cfRule type="cellIs" dxfId="2" priority="394" operator="lessThan">
      <formula>3</formula>
    </cfRule>
  </conditionalFormatting>
  <conditionalFormatting sqref="AA6">
    <cfRule type="cellIs" dxfId="2" priority="395" operator="lessThan">
      <formula>3</formula>
    </cfRule>
  </conditionalFormatting>
  <conditionalFormatting sqref="AB12">
    <cfRule type="cellIs" dxfId="3" priority="396" operator="lessThan">
      <formula>3</formula>
    </cfRule>
  </conditionalFormatting>
  <conditionalFormatting sqref="AB12">
    <cfRule type="cellIs" dxfId="3" priority="397" operator="lessThan">
      <formula>3</formula>
    </cfRule>
  </conditionalFormatting>
  <conditionalFormatting sqref="AB12">
    <cfRule type="cellIs" dxfId="3" priority="398" operator="lessThan">
      <formula>3</formula>
    </cfRule>
  </conditionalFormatting>
  <conditionalFormatting sqref="AB12">
    <cfRule type="cellIs" dxfId="3" priority="399" operator="lessThan">
      <formula>3</formula>
    </cfRule>
  </conditionalFormatting>
  <conditionalFormatting sqref="AB12">
    <cfRule type="cellIs" dxfId="3" priority="400" operator="lessThan">
      <formula>3</formula>
    </cfRule>
  </conditionalFormatting>
  <conditionalFormatting sqref="AB19">
    <cfRule type="cellIs" dxfId="3" priority="401" operator="lessThan">
      <formula>3</formula>
    </cfRule>
  </conditionalFormatting>
  <conditionalFormatting sqref="AB19">
    <cfRule type="cellIs" dxfId="3" priority="402" operator="lessThan">
      <formula>3</formula>
    </cfRule>
  </conditionalFormatting>
  <conditionalFormatting sqref="AB19">
    <cfRule type="cellIs" dxfId="3" priority="403" operator="lessThan">
      <formula>3</formula>
    </cfRule>
  </conditionalFormatting>
  <conditionalFormatting sqref="AB19">
    <cfRule type="cellIs" dxfId="3" priority="404" operator="lessThan">
      <formula>3</formula>
    </cfRule>
  </conditionalFormatting>
  <conditionalFormatting sqref="AB19">
    <cfRule type="cellIs" dxfId="3" priority="405" operator="lessThan">
      <formula>3</formula>
    </cfRule>
  </conditionalFormatting>
  <conditionalFormatting sqref="AB15:AB18">
    <cfRule type="cellIs" dxfId="3" priority="406" operator="lessThan">
      <formula>3</formula>
    </cfRule>
  </conditionalFormatting>
  <conditionalFormatting sqref="AA16">
    <cfRule type="cellIs" dxfId="2" priority="407" operator="lessThan">
      <formula>3</formula>
    </cfRule>
  </conditionalFormatting>
  <conditionalFormatting sqref="AA22 AA24:AA27 AA29">
    <cfRule type="cellIs" dxfId="2" priority="408" operator="lessThan">
      <formula>3</formula>
    </cfRule>
  </conditionalFormatting>
  <conditionalFormatting sqref="AA22:AA27 AA29">
    <cfRule type="cellIs" dxfId="2" priority="409" operator="lessThan">
      <formula>3</formula>
    </cfRule>
  </conditionalFormatting>
  <conditionalFormatting sqref="AA74:AA76 AA80:AA81">
    <cfRule type="cellIs" dxfId="2" priority="410" operator="lessThan">
      <formula>3</formula>
    </cfRule>
  </conditionalFormatting>
  <conditionalFormatting sqref="AA74:AA76 AA80:AA81">
    <cfRule type="cellIs" dxfId="2" priority="411" operator="lessThan">
      <formula>3</formula>
    </cfRule>
  </conditionalFormatting>
  <conditionalFormatting sqref="AA43">
    <cfRule type="cellIs" dxfId="4" priority="412" operator="lessThan">
      <formula>3</formula>
    </cfRule>
  </conditionalFormatting>
  <conditionalFormatting sqref="AA43">
    <cfRule type="cellIs" dxfId="4" priority="413" operator="lessThan">
      <formula>3</formula>
    </cfRule>
  </conditionalFormatting>
  <conditionalFormatting sqref="AA51">
    <cfRule type="cellIs" dxfId="4" priority="414" operator="lessThan">
      <formula>3</formula>
    </cfRule>
  </conditionalFormatting>
  <conditionalFormatting sqref="AA51">
    <cfRule type="cellIs" dxfId="4" priority="415" operator="lessThan">
      <formula>3</formula>
    </cfRule>
  </conditionalFormatting>
  <conditionalFormatting sqref="AA30:AA35">
    <cfRule type="cellIs" dxfId="2" priority="416" operator="lessThan">
      <formula>3</formula>
    </cfRule>
  </conditionalFormatting>
  <conditionalFormatting sqref="AA30:AA35">
    <cfRule type="cellIs" dxfId="2" priority="417" operator="lessThan">
      <formula>3</formula>
    </cfRule>
  </conditionalFormatting>
  <conditionalFormatting sqref="AA39:AA41">
    <cfRule type="cellIs" dxfId="2" priority="418" operator="lessThan">
      <formula>3</formula>
    </cfRule>
  </conditionalFormatting>
  <conditionalFormatting sqref="AA39:AA41">
    <cfRule type="cellIs" dxfId="2" priority="419" operator="lessThan">
      <formula>3</formula>
    </cfRule>
  </conditionalFormatting>
  <conditionalFormatting sqref="AA46:AA50">
    <cfRule type="cellIs" dxfId="2" priority="420" operator="lessThan">
      <formula>3</formula>
    </cfRule>
  </conditionalFormatting>
  <conditionalFormatting sqref="AA46:AA50">
    <cfRule type="cellIs" dxfId="2" priority="421" operator="lessThan">
      <formula>3</formula>
    </cfRule>
  </conditionalFormatting>
  <conditionalFormatting sqref="AA55 AA58">
    <cfRule type="cellIs" dxfId="2" priority="422" operator="lessThan">
      <formula>3</formula>
    </cfRule>
  </conditionalFormatting>
  <conditionalFormatting sqref="AA55 AA58">
    <cfRule type="cellIs" dxfId="2" priority="423" operator="lessThan">
      <formula>3</formula>
    </cfRule>
  </conditionalFormatting>
  <conditionalFormatting sqref="AA63:AA71">
    <cfRule type="cellIs" dxfId="2" priority="424" operator="lessThan">
      <formula>3</formula>
    </cfRule>
  </conditionalFormatting>
  <conditionalFormatting sqref="AA63:AA71">
    <cfRule type="cellIs" dxfId="2" priority="425" operator="lessThan">
      <formula>3</formula>
    </cfRule>
  </conditionalFormatting>
  <conditionalFormatting sqref="AA77:AA79 AA82">
    <cfRule type="cellIs" dxfId="2" priority="426" operator="lessThan">
      <formula>3</formula>
    </cfRule>
  </conditionalFormatting>
  <conditionalFormatting sqref="AA77:AA79 AA82">
    <cfRule type="cellIs" dxfId="2" priority="427" operator="lessThan">
      <formula>3</formula>
    </cfRule>
  </conditionalFormatting>
  <conditionalFormatting sqref="AC24:AD29 AE28:AF28 AC42:AF42 AE54 AC55:AD59 AE56:AE57 AE59:AF59 AC83:AF83">
    <cfRule type="cellIs" dxfId="2" priority="428" operator="lessThan">
      <formula>3</formula>
    </cfRule>
  </conditionalFormatting>
  <conditionalFormatting sqref="AF22:AF27 AF29:AF35 AF54:AF58">
    <cfRule type="cellIs" dxfId="2" priority="429" operator="lessThan">
      <formula>3</formula>
    </cfRule>
  </conditionalFormatting>
  <conditionalFormatting sqref="AC6:AC11 AD6:AD8 AD10:AD11 AC15:AD18 AC22:AD23 AC30:AD35 AC39:AD41 AC46:AD50 AC54:AE54 AC74:AD82">
    <cfRule type="cellIs" dxfId="2" priority="430" operator="lessThan">
      <formula>3</formula>
    </cfRule>
  </conditionalFormatting>
  <conditionalFormatting sqref="AF15:AF18 AF20:AF27 AF29:AF41 AF43:AF58 AF60 AF72:AF82 AF84:AF146">
    <cfRule type="cellIs" dxfId="3" priority="431" operator="lessThan">
      <formula>3</formula>
    </cfRule>
  </conditionalFormatting>
  <conditionalFormatting sqref="AF36">
    <cfRule type="cellIs" dxfId="3" priority="432" operator="lessThan">
      <formula>3</formula>
    </cfRule>
  </conditionalFormatting>
  <conditionalFormatting sqref="AF43">
    <cfRule type="cellIs" dxfId="3" priority="433" operator="lessThan">
      <formula>3</formula>
    </cfRule>
  </conditionalFormatting>
  <conditionalFormatting sqref="AF51">
    <cfRule type="cellIs" dxfId="3" priority="434" operator="lessThan">
      <formula>3</formula>
    </cfRule>
  </conditionalFormatting>
  <conditionalFormatting sqref="AF60">
    <cfRule type="cellIs" dxfId="3" priority="435" operator="lessThan">
      <formula>3</formula>
    </cfRule>
  </conditionalFormatting>
  <conditionalFormatting sqref="AF84">
    <cfRule type="cellIs" dxfId="3" priority="436" operator="lessThan">
      <formula>3</formula>
    </cfRule>
  </conditionalFormatting>
  <conditionalFormatting sqref="AF46:AF50">
    <cfRule type="cellIs" dxfId="2" priority="437" operator="lessThan">
      <formula>3</formula>
    </cfRule>
  </conditionalFormatting>
  <conditionalFormatting sqref="AF39:AF41">
    <cfRule type="cellIs" dxfId="2" priority="438" operator="lessThan">
      <formula>3</formula>
    </cfRule>
  </conditionalFormatting>
  <conditionalFormatting sqref="AF74:AF82">
    <cfRule type="cellIs" dxfId="2" priority="439" operator="lessThan">
      <formula>3</formula>
    </cfRule>
  </conditionalFormatting>
  <conditionalFormatting sqref="AF6:AF11 AF15:AF18">
    <cfRule type="cellIs" dxfId="2" priority="440" operator="lessThan">
      <formula>3</formula>
    </cfRule>
  </conditionalFormatting>
  <conditionalFormatting sqref="AC6:AC11 AD6:AD8 AD10:AD11 AC15:AE18 AC22:AD27 AC29:AD35 AC39:AD41 AC46:AD50 AC54:AD58 AE54 AE56:AE57 AC74:AD82">
    <cfRule type="cellIs" dxfId="2" priority="441" operator="lessThan">
      <formula>3</formula>
    </cfRule>
  </conditionalFormatting>
  <conditionalFormatting sqref="AF6:AF12 AC12:AE12 AF15:AF19 AC19:AE19 AF22:AF27 AF29:AF36 AC36:AE36 AF39:AF41 AC43:AD43 AF43 AF46:AF51 AC51:AD51 AF54:AF58 AC60:AF60 AC71:AD71 AF74:AF82 AC84:AF84">
    <cfRule type="cellIs" dxfId="4" priority="442" operator="lessThan">
      <formula>3</formula>
    </cfRule>
  </conditionalFormatting>
  <conditionalFormatting sqref="AF36">
    <cfRule type="cellIs" dxfId="3" priority="443" operator="lessThan">
      <formula>3</formula>
    </cfRule>
  </conditionalFormatting>
  <conditionalFormatting sqref="AF36">
    <cfRule type="cellIs" dxfId="3" priority="444" operator="lessThan">
      <formula>3</formula>
    </cfRule>
  </conditionalFormatting>
  <conditionalFormatting sqref="AF43">
    <cfRule type="cellIs" dxfId="3" priority="445" operator="lessThan">
      <formula>3</formula>
    </cfRule>
  </conditionalFormatting>
  <conditionalFormatting sqref="AF43">
    <cfRule type="cellIs" dxfId="3" priority="446" operator="lessThan">
      <formula>3</formula>
    </cfRule>
  </conditionalFormatting>
  <conditionalFormatting sqref="AF43">
    <cfRule type="cellIs" dxfId="3" priority="447" operator="lessThan">
      <formula>3</formula>
    </cfRule>
  </conditionalFormatting>
  <conditionalFormatting sqref="AF51">
    <cfRule type="cellIs" dxfId="3" priority="448" operator="lessThan">
      <formula>3</formula>
    </cfRule>
  </conditionalFormatting>
  <conditionalFormatting sqref="AF51">
    <cfRule type="cellIs" dxfId="3" priority="449" operator="lessThan">
      <formula>3</formula>
    </cfRule>
  </conditionalFormatting>
  <conditionalFormatting sqref="AF51">
    <cfRule type="cellIs" dxfId="3" priority="450" operator="lessThan">
      <formula>3</formula>
    </cfRule>
  </conditionalFormatting>
  <conditionalFormatting sqref="AF51">
    <cfRule type="cellIs" dxfId="3" priority="451" operator="lessThan">
      <formula>3</formula>
    </cfRule>
  </conditionalFormatting>
  <conditionalFormatting sqref="AF60">
    <cfRule type="cellIs" dxfId="3" priority="452" operator="lessThan">
      <formula>3</formula>
    </cfRule>
  </conditionalFormatting>
  <conditionalFormatting sqref="AF60">
    <cfRule type="cellIs" dxfId="3" priority="453" operator="lessThan">
      <formula>3</formula>
    </cfRule>
  </conditionalFormatting>
  <conditionalFormatting sqref="AF60">
    <cfRule type="cellIs" dxfId="3" priority="454" operator="lessThan">
      <formula>3</formula>
    </cfRule>
  </conditionalFormatting>
  <conditionalFormatting sqref="AF60">
    <cfRule type="cellIs" dxfId="3" priority="455" operator="lessThan">
      <formula>3</formula>
    </cfRule>
  </conditionalFormatting>
  <conditionalFormatting sqref="AF60">
    <cfRule type="cellIs" dxfId="3" priority="456" operator="lessThan">
      <formula>3</formula>
    </cfRule>
  </conditionalFormatting>
  <conditionalFormatting sqref="AF84">
    <cfRule type="cellIs" dxfId="3" priority="457" operator="lessThan">
      <formula>3</formula>
    </cfRule>
  </conditionalFormatting>
  <conditionalFormatting sqref="AF84">
    <cfRule type="cellIs" dxfId="3" priority="458" operator="lessThan">
      <formula>3</formula>
    </cfRule>
  </conditionalFormatting>
  <conditionalFormatting sqref="AF84">
    <cfRule type="cellIs" dxfId="3" priority="459" operator="lessThan">
      <formula>3</formula>
    </cfRule>
  </conditionalFormatting>
  <conditionalFormatting sqref="AF84">
    <cfRule type="cellIs" dxfId="3" priority="460" operator="lessThan">
      <formula>3</formula>
    </cfRule>
  </conditionalFormatting>
  <conditionalFormatting sqref="AF84">
    <cfRule type="cellIs" dxfId="3" priority="461" operator="lessThan">
      <formula>3</formula>
    </cfRule>
  </conditionalFormatting>
  <conditionalFormatting sqref="AF4:AF11">
    <cfRule type="cellIs" dxfId="3" priority="462" operator="lessThan">
      <formula>3</formula>
    </cfRule>
  </conditionalFormatting>
  <conditionalFormatting sqref="AF43 AF51">
    <cfRule type="cellIs" dxfId="4" priority="463" operator="lessThan">
      <formula>3</formula>
    </cfRule>
  </conditionalFormatting>
  <conditionalFormatting sqref="AF14">
    <cfRule type="cellIs" dxfId="3" priority="464" operator="lessThan">
      <formula>3</formula>
    </cfRule>
  </conditionalFormatting>
  <conditionalFormatting sqref="AC64:AD70">
    <cfRule type="cellIs" dxfId="2" priority="465" operator="lessThan">
      <formula>3</formula>
    </cfRule>
  </conditionalFormatting>
  <conditionalFormatting sqref="AF63:AF70">
    <cfRule type="cellIs" dxfId="2" priority="466" operator="lessThan">
      <formula>3</formula>
    </cfRule>
  </conditionalFormatting>
  <conditionalFormatting sqref="AC63:AD63">
    <cfRule type="cellIs" dxfId="2" priority="467" operator="lessThan">
      <formula>3</formula>
    </cfRule>
  </conditionalFormatting>
  <conditionalFormatting sqref="AF61:AF71">
    <cfRule type="cellIs" dxfId="3" priority="468" operator="lessThan">
      <formula>3</formula>
    </cfRule>
  </conditionalFormatting>
  <conditionalFormatting sqref="AF71">
    <cfRule type="cellIs" dxfId="3" priority="469" operator="lessThan">
      <formula>3</formula>
    </cfRule>
  </conditionalFormatting>
  <conditionalFormatting sqref="AC63:AD70">
    <cfRule type="cellIs" dxfId="2" priority="470" operator="lessThan">
      <formula>3</formula>
    </cfRule>
  </conditionalFormatting>
  <conditionalFormatting sqref="AF63:AF71">
    <cfRule type="cellIs" dxfId="4" priority="471" operator="lessThan">
      <formula>3</formula>
    </cfRule>
  </conditionalFormatting>
  <conditionalFormatting sqref="AF71">
    <cfRule type="cellIs" dxfId="3" priority="472" operator="lessThan">
      <formula>3</formula>
    </cfRule>
  </conditionalFormatting>
  <conditionalFormatting sqref="AF71">
    <cfRule type="cellIs" dxfId="3" priority="473" operator="lessThan">
      <formula>3</formula>
    </cfRule>
  </conditionalFormatting>
  <conditionalFormatting sqref="AF71">
    <cfRule type="cellIs" dxfId="3" priority="474" operator="lessThan">
      <formula>3</formula>
    </cfRule>
  </conditionalFormatting>
  <conditionalFormatting sqref="AF71">
    <cfRule type="cellIs" dxfId="3" priority="475" operator="lessThan">
      <formula>3</formula>
    </cfRule>
  </conditionalFormatting>
  <conditionalFormatting sqref="AF71">
    <cfRule type="cellIs" dxfId="3" priority="476" operator="lessThan">
      <formula>3</formula>
    </cfRule>
  </conditionalFormatting>
  <conditionalFormatting sqref="AF71">
    <cfRule type="cellIs" dxfId="4" priority="477" operator="lessThan">
      <formula>3</formula>
    </cfRule>
  </conditionalFormatting>
  <conditionalFormatting sqref="AE6">
    <cfRule type="cellIs" dxfId="2" priority="478" operator="lessThan">
      <formula>3</formula>
    </cfRule>
  </conditionalFormatting>
  <conditionalFormatting sqref="AE6">
    <cfRule type="cellIs" dxfId="2" priority="479" operator="lessThan">
      <formula>3</formula>
    </cfRule>
  </conditionalFormatting>
  <conditionalFormatting sqref="AF12">
    <cfRule type="cellIs" dxfId="3" priority="480" operator="lessThan">
      <formula>3</formula>
    </cfRule>
  </conditionalFormatting>
  <conditionalFormatting sqref="AF12">
    <cfRule type="cellIs" dxfId="3" priority="481" operator="lessThan">
      <formula>3</formula>
    </cfRule>
  </conditionalFormatting>
  <conditionalFormatting sqref="AF12">
    <cfRule type="cellIs" dxfId="3" priority="482" operator="lessThan">
      <formula>3</formula>
    </cfRule>
  </conditionalFormatting>
  <conditionalFormatting sqref="AF12">
    <cfRule type="cellIs" dxfId="3" priority="483" operator="lessThan">
      <formula>3</formula>
    </cfRule>
  </conditionalFormatting>
  <conditionalFormatting sqref="AF12">
    <cfRule type="cellIs" dxfId="3" priority="484" operator="lessThan">
      <formula>3</formula>
    </cfRule>
  </conditionalFormatting>
  <conditionalFormatting sqref="AF19">
    <cfRule type="cellIs" dxfId="3" priority="485" operator="lessThan">
      <formula>3</formula>
    </cfRule>
  </conditionalFormatting>
  <conditionalFormatting sqref="AF19">
    <cfRule type="cellIs" dxfId="3" priority="486" operator="lessThan">
      <formula>3</formula>
    </cfRule>
  </conditionalFormatting>
  <conditionalFormatting sqref="AF19">
    <cfRule type="cellIs" dxfId="3" priority="487" operator="lessThan">
      <formula>3</formula>
    </cfRule>
  </conditionalFormatting>
  <conditionalFormatting sqref="AF19">
    <cfRule type="cellIs" dxfId="3" priority="488" operator="lessThan">
      <formula>3</formula>
    </cfRule>
  </conditionalFormatting>
  <conditionalFormatting sqref="AF19">
    <cfRule type="cellIs" dxfId="3" priority="489" operator="lessThan">
      <formula>3</formula>
    </cfRule>
  </conditionalFormatting>
  <conditionalFormatting sqref="AF15:AF18">
    <cfRule type="cellIs" dxfId="3" priority="490" operator="lessThan">
      <formula>3</formula>
    </cfRule>
  </conditionalFormatting>
  <conditionalFormatting sqref="AE16">
    <cfRule type="cellIs" dxfId="2" priority="491" operator="lessThan">
      <formula>3</formula>
    </cfRule>
  </conditionalFormatting>
  <conditionalFormatting sqref="AE22 AE24:AE27 AE29">
    <cfRule type="cellIs" dxfId="2" priority="492" operator="lessThan">
      <formula>3</formula>
    </cfRule>
  </conditionalFormatting>
  <conditionalFormatting sqref="AE22:AE27 AE29">
    <cfRule type="cellIs" dxfId="2" priority="493" operator="lessThan">
      <formula>3</formula>
    </cfRule>
  </conditionalFormatting>
  <conditionalFormatting sqref="AE74:AE76 AE80:AE81">
    <cfRule type="cellIs" dxfId="2" priority="494" operator="lessThan">
      <formula>3</formula>
    </cfRule>
  </conditionalFormatting>
  <conditionalFormatting sqref="AE74:AE76 AE80:AE81">
    <cfRule type="cellIs" dxfId="2" priority="495" operator="lessThan">
      <formula>3</formula>
    </cfRule>
  </conditionalFormatting>
  <conditionalFormatting sqref="AE43">
    <cfRule type="cellIs" dxfId="4" priority="496" operator="lessThan">
      <formula>3</formula>
    </cfRule>
  </conditionalFormatting>
  <conditionalFormatting sqref="AE43">
    <cfRule type="cellIs" dxfId="4" priority="497" operator="lessThan">
      <formula>3</formula>
    </cfRule>
  </conditionalFormatting>
  <conditionalFormatting sqref="AE51">
    <cfRule type="cellIs" dxfId="4" priority="498" operator="lessThan">
      <formula>3</formula>
    </cfRule>
  </conditionalFormatting>
  <conditionalFormatting sqref="AE51">
    <cfRule type="cellIs" dxfId="4" priority="499" operator="lessThan">
      <formula>3</formula>
    </cfRule>
  </conditionalFormatting>
  <conditionalFormatting sqref="AE30:AE35">
    <cfRule type="cellIs" dxfId="2" priority="500" operator="lessThan">
      <formula>3</formula>
    </cfRule>
  </conditionalFormatting>
  <conditionalFormatting sqref="AE30:AE35">
    <cfRule type="cellIs" dxfId="2" priority="501" operator="lessThan">
      <formula>3</formula>
    </cfRule>
  </conditionalFormatting>
  <conditionalFormatting sqref="AE39:AE41">
    <cfRule type="cellIs" dxfId="2" priority="502" operator="lessThan">
      <formula>3</formula>
    </cfRule>
  </conditionalFormatting>
  <conditionalFormatting sqref="AE39:AE41">
    <cfRule type="cellIs" dxfId="2" priority="503" operator="lessThan">
      <formula>3</formula>
    </cfRule>
  </conditionalFormatting>
  <conditionalFormatting sqref="AE46:AE50">
    <cfRule type="cellIs" dxfId="2" priority="504" operator="lessThan">
      <formula>3</formula>
    </cfRule>
  </conditionalFormatting>
  <conditionalFormatting sqref="AE46:AE50">
    <cfRule type="cellIs" dxfId="2" priority="505" operator="lessThan">
      <formula>3</formula>
    </cfRule>
  </conditionalFormatting>
  <conditionalFormatting sqref="AE55 AE58">
    <cfRule type="cellIs" dxfId="2" priority="506" operator="lessThan">
      <formula>3</formula>
    </cfRule>
  </conditionalFormatting>
  <conditionalFormatting sqref="AE55 AE58">
    <cfRule type="cellIs" dxfId="2" priority="507" operator="lessThan">
      <formula>3</formula>
    </cfRule>
  </conditionalFormatting>
  <conditionalFormatting sqref="AE63:AE71">
    <cfRule type="cellIs" dxfId="2" priority="508" operator="lessThan">
      <formula>3</formula>
    </cfRule>
  </conditionalFormatting>
  <conditionalFormatting sqref="AE63:AE71">
    <cfRule type="cellIs" dxfId="2" priority="509" operator="lessThan">
      <formula>3</formula>
    </cfRule>
  </conditionalFormatting>
  <conditionalFormatting sqref="AE77:AE79 AE82">
    <cfRule type="cellIs" dxfId="2" priority="510" operator="lessThan">
      <formula>3</formula>
    </cfRule>
  </conditionalFormatting>
  <conditionalFormatting sqref="AE77:AE79 AE82">
    <cfRule type="cellIs" dxfId="2" priority="511" operator="lessThan">
      <formula>3</formula>
    </cfRule>
  </conditionalFormatting>
  <dataValidations>
    <dataValidation type="decimal" allowBlank="1" showInputMessage="1" showErrorMessage="1" prompt="erro - Insira valores entre 1 e 5._x000a__x000a_Para valores decimais use a vírgula (,) para separar as unidades das décimas em vez do ponto (.)_x000a_" sqref="E5:AQ6 E7:F8 H7:J8 L7:N8 P7:R8 T7:V8 X7:Z8 AB7:AD8 AF7:AH8 AJ7:AL8 E9 H9:I9 L9:M9 P9:Q9 T9:U9 X9:Y9 AB9:AC9 AF9:AG9 AJ9:AK9 E10:F11 H10:J11 L10:N11 P10:R11 T10:V11 X10:Z11 AB10:AD11 AF10:AH11 AJ10:AL11 AN7:AP11 E13:AR13 E14:AQ18 E20:AQ27 E28:AP28 E29:AQ35 E37:AQ42 E44:AQ47 E48:AH48 AJ48:AL48 AN48:AP48 E49:AQ50 E52:AQ59 E61:AQ63 E64:AH66 AJ64:AL66 AN64:AP66 E67:AQ67 E68:AH68 AJ68:AL68 AN68:AP68 E69:AQ69 E70:AH70 AJ70:AL70 AN70:AP70 G71 K71 O71 S71 W71 AA71 AE71 E72:AQ77 E78:AH79 AJ78:AL79 AN78:AP79 E80:AQ83">
      <formula1>1.0</formula1>
      <formula2>5.0</formula2>
    </dataValidation>
    <dataValidation type="decimal" allowBlank="1" showInputMessage="1" showErrorMessage="1" prompt="erro - Insira valores entre 1 e 5._x000a__x000a_Para valores decimais use a , para separar as unidades das décimas." sqref="AR5:AR11 AR14:AR18 AR20:AR35 AR37:AR42 AR44:AR50 AR52:AR59 AR61:AR70 AR72:AR83">
      <formula1>1.0</formula1>
      <formula2>5.0</formula2>
    </dataValidation>
  </dataValidations>
  <hyperlinks>
    <hyperlink display="Índice" location="Indice!A1" ref="B1"/>
  </hyperlinks>
  <printOptions/>
  <pageMargins bottom="0.75" footer="0.0" header="0.0" left="0.25" right="0.25" top="0.75"/>
  <pageSetup paperSize="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 fitToPage="1"/>
  </sheetPr>
  <sheetViews>
    <sheetView showGridLines="0" workbookViewId="0"/>
  </sheetViews>
  <sheetFormatPr customHeight="1" defaultColWidth="12.63" defaultRowHeight="15.0"/>
  <cols>
    <col customWidth="1" min="1" max="1" width="1.13"/>
    <col customWidth="1" min="2" max="2" width="5.13"/>
    <col customWidth="1" min="3" max="3" width="37.25"/>
    <col customWidth="1" min="4" max="4" width="5.0"/>
    <col customWidth="1" min="5" max="12" width="6.0"/>
    <col customWidth="1" min="13" max="15" width="7.5"/>
    <col customWidth="1" min="16" max="22" width="6.0"/>
    <col customWidth="1" min="23" max="26" width="7.5"/>
    <col customWidth="1" min="27" max="34" width="6.0"/>
    <col customWidth="1" min="35" max="37" width="7.5"/>
    <col customWidth="1" min="38" max="41" width="8.0"/>
  </cols>
  <sheetData>
    <row r="1" ht="27.0" customHeight="1">
      <c r="A1" s="87"/>
      <c r="B1" s="19" t="s">
        <v>12</v>
      </c>
      <c r="C1" s="87"/>
      <c r="D1" s="213"/>
      <c r="E1" s="214" t="s">
        <v>170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6"/>
      <c r="AL1" s="87"/>
      <c r="AM1" s="87"/>
      <c r="AN1" s="87"/>
      <c r="AO1" s="87"/>
    </row>
    <row r="2" ht="9.0" customHeight="1">
      <c r="A2" s="11"/>
      <c r="B2" s="11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11"/>
      <c r="AM2" s="11"/>
      <c r="AN2" s="11"/>
      <c r="AO2" s="11"/>
    </row>
    <row r="3" ht="21.75" customHeight="1">
      <c r="A3" s="11"/>
      <c r="B3" s="11"/>
      <c r="C3" s="11"/>
      <c r="D3" s="210"/>
      <c r="E3" s="217" t="s">
        <v>171</v>
      </c>
      <c r="F3" s="92"/>
      <c r="G3" s="92"/>
      <c r="H3" s="92"/>
      <c r="I3" s="92"/>
      <c r="J3" s="92"/>
      <c r="K3" s="92"/>
      <c r="L3" s="92"/>
      <c r="M3" s="92"/>
      <c r="N3" s="92"/>
      <c r="O3" s="93"/>
      <c r="P3" s="218" t="s">
        <v>172</v>
      </c>
      <c r="Q3" s="92"/>
      <c r="R3" s="92"/>
      <c r="S3" s="92"/>
      <c r="T3" s="92"/>
      <c r="U3" s="92"/>
      <c r="V3" s="92"/>
      <c r="W3" s="92"/>
      <c r="X3" s="92"/>
      <c r="Y3" s="92"/>
      <c r="Z3" s="93"/>
      <c r="AA3" s="219" t="s">
        <v>30</v>
      </c>
      <c r="AB3" s="220"/>
      <c r="AC3" s="220"/>
      <c r="AD3" s="220"/>
      <c r="AE3" s="220"/>
      <c r="AF3" s="220"/>
      <c r="AG3" s="220"/>
      <c r="AH3" s="220"/>
      <c r="AI3" s="220"/>
      <c r="AJ3" s="220"/>
      <c r="AK3" s="221"/>
      <c r="AL3" s="11"/>
      <c r="AM3" s="11"/>
      <c r="AN3" s="11"/>
      <c r="AO3" s="11"/>
    </row>
    <row r="4" ht="24.0" customHeight="1">
      <c r="A4" s="11"/>
      <c r="B4" s="94"/>
      <c r="C4" s="94" t="s">
        <v>44</v>
      </c>
      <c r="D4" s="222" t="s">
        <v>45</v>
      </c>
      <c r="E4" s="223" t="str">
        <f>Indice!$D$5</f>
        <v>1º Ciclo - G1</v>
      </c>
      <c r="F4" s="224" t="str">
        <f>Indice!D6</f>
        <v>1º Ciclo - G2</v>
      </c>
      <c r="G4" s="224" t="str">
        <f>Indice!D7</f>
        <v>1º Ciclo - G3</v>
      </c>
      <c r="H4" s="225" t="str">
        <f>Indice!$D$8</f>
        <v>2º Ciclo - AC</v>
      </c>
      <c r="I4" s="226" t="str">
        <f>Indice!D9</f>
        <v>2º Ciclo - ACO</v>
      </c>
      <c r="J4" s="226" t="str">
        <f>Indice!D10</f>
        <v>3º Ciclo - AC</v>
      </c>
      <c r="K4" s="226" t="str">
        <f>Indice!D11</f>
        <v>3º Ciclo - ACO</v>
      </c>
      <c r="L4" s="227" t="str">
        <f>Indice!D12</f>
        <v>3º Ciclo - ESGN</v>
      </c>
      <c r="M4" s="228" t="str">
        <f>Indice!$D$13</f>
        <v>Secundário Geral</v>
      </c>
      <c r="N4" s="229" t="str">
        <f>Indice!$D$14</f>
        <v>Secundário Profissional</v>
      </c>
      <c r="O4" s="230" t="s">
        <v>48</v>
      </c>
      <c r="P4" s="231" t="str">
        <f t="shared" ref="P4:X4" si="1">E4</f>
        <v>1º Ciclo - G1</v>
      </c>
      <c r="Q4" s="231" t="str">
        <f t="shared" si="1"/>
        <v>1º Ciclo - G2</v>
      </c>
      <c r="R4" s="231" t="str">
        <f t="shared" si="1"/>
        <v>1º Ciclo - G3</v>
      </c>
      <c r="S4" s="231" t="str">
        <f t="shared" si="1"/>
        <v>2º Ciclo - AC</v>
      </c>
      <c r="T4" s="231" t="str">
        <f t="shared" si="1"/>
        <v>2º Ciclo - ACO</v>
      </c>
      <c r="U4" s="231" t="str">
        <f t="shared" si="1"/>
        <v>3º Ciclo - AC</v>
      </c>
      <c r="V4" s="231" t="str">
        <f t="shared" si="1"/>
        <v>3º Ciclo - ACO</v>
      </c>
      <c r="W4" s="231" t="str">
        <f t="shared" si="1"/>
        <v>3º Ciclo - ESGN</v>
      </c>
      <c r="X4" s="232" t="str">
        <f t="shared" si="1"/>
        <v>Secundário Geral</v>
      </c>
      <c r="Y4" s="233" t="str">
        <f>Indice!$D$14</f>
        <v>Secundário Profissional</v>
      </c>
      <c r="Z4" s="234" t="s">
        <v>48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ht="15.75" customHeight="1">
      <c r="A5" s="11"/>
      <c r="B5" s="100" t="s">
        <v>49</v>
      </c>
      <c r="C5" s="101" t="s">
        <v>50</v>
      </c>
      <c r="D5" s="235">
        <f t="shared" ref="D5:D10" si="2">IF(SUM(E5:N5,P5:Y5)&gt;0,AVERAGE(E5:N5,P5:Y5),"")</f>
        <v>2.365</v>
      </c>
      <c r="E5" s="236">
        <f>IF(('Médias por Questão e Nivel Ens.'!E6)&gt;0,'Médias por Questão e Nivel Ens.'!E6,"")</f>
        <v>2.8</v>
      </c>
      <c r="F5" s="237">
        <f>'Médias por Questão e Nivel Ens.'!I6</f>
        <v>1.7</v>
      </c>
      <c r="G5" s="237">
        <f>'Médias por Questão e Nivel Ens.'!M6</f>
        <v>1.5</v>
      </c>
      <c r="H5" s="238">
        <f>IF(('Médias por Questão e Nivel Ens.'!Q6)&gt;0,'Médias por Questão e Nivel Ens.'!Q6,"")</f>
        <v>2</v>
      </c>
      <c r="I5" s="148">
        <f>'Médias por Questão e Nivel Ens.'!U6</f>
        <v>1.7</v>
      </c>
      <c r="J5" s="148">
        <f>'Médias por Questão e Nivel Ens.'!Y6</f>
        <v>2</v>
      </c>
      <c r="K5" s="148">
        <f>'Médias por Questão e Nivel Ens.'!AC6</f>
        <v>2</v>
      </c>
      <c r="L5" s="238">
        <f>IF(('Médias por Questão e Nivel Ens.'!AG6)&gt;0,'Médias por Questão e Nivel Ens.'!AG6,"")</f>
        <v>3</v>
      </c>
      <c r="M5" s="238">
        <f>IF(('Médias por Questão e Nivel Ens.'!AK6)&gt;0,'Médias por Questão e Nivel Ens.'!AK6,"")</f>
        <v>2.5</v>
      </c>
      <c r="N5" s="238">
        <f>IF(('Médias por Questão e Nivel Ens.'!AO6)&gt;0,'Médias por Questão e Nivel Ens.'!AO6,"")</f>
        <v>2</v>
      </c>
      <c r="O5" s="239">
        <f t="shared" ref="O5:O10" si="3">IF(SUM(E5:N5)&gt;0,AVERAGE(E5:N5),"")</f>
        <v>2.12</v>
      </c>
      <c r="P5" s="148">
        <f>IF(('Médias por Questão e Nivel Ens.'!F6)&gt;0,'Médias por Questão e Nivel Ens.'!F6,"")</f>
        <v>2.7</v>
      </c>
      <c r="Q5" s="148">
        <f>'Médias por Questão e Nivel Ens.'!J6</f>
        <v>2</v>
      </c>
      <c r="R5" s="148">
        <f>'Médias por Questão e Nivel Ens.'!N6</f>
        <v>3.3</v>
      </c>
      <c r="S5" s="148">
        <f>'Médias por Questão e Nivel Ens.'!R6</f>
        <v>3</v>
      </c>
      <c r="T5" s="148">
        <f>'Médias por Questão e Nivel Ens.'!V6</f>
        <v>2.2</v>
      </c>
      <c r="U5" s="148">
        <f>'Médias por Questão e Nivel Ens.'!Z6</f>
        <v>2.6</v>
      </c>
      <c r="V5" s="148">
        <f>'Médias por Questão e Nivel Ens.'!AD6</f>
        <v>2.2</v>
      </c>
      <c r="W5" s="148">
        <f>'Médias por Questão e Nivel Ens.'!AH6</f>
        <v>2.7</v>
      </c>
      <c r="X5" s="148">
        <f>'Médias por Questão e Nivel Ens.'!AL6</f>
        <v>2.8</v>
      </c>
      <c r="Y5" s="148">
        <f>'Médias por Questão e Nivel Ens.'!AP6</f>
        <v>2.6</v>
      </c>
      <c r="Z5" s="240">
        <f t="shared" ref="Z5:Z10" si="4">IF(SUM(P5:Y5)&gt;0,AVERAGE(P5:Y5),"")</f>
        <v>2.61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ht="15.75" customHeight="1">
      <c r="A6" s="11"/>
      <c r="B6" s="108" t="s">
        <v>51</v>
      </c>
      <c r="C6" s="109" t="s">
        <v>52</v>
      </c>
      <c r="D6" s="241">
        <f t="shared" si="2"/>
        <v>2.475</v>
      </c>
      <c r="E6" s="147">
        <f>IF(('Médias por Questão e Nivel Ens.'!E7)&gt;0,'Médias por Questão e Nivel Ens.'!E7,"")</f>
        <v>2.3</v>
      </c>
      <c r="F6" s="170">
        <f>'Médias por Questão e Nivel Ens.'!I7</f>
        <v>1.7</v>
      </c>
      <c r="G6" s="170">
        <f>'Médias por Questão e Nivel Ens.'!M7</f>
        <v>2.5</v>
      </c>
      <c r="H6" s="148">
        <f>IF(('Médias por Questão e Nivel Ens.'!Q7)&gt;0,'Médias por Questão e Nivel Ens.'!Q7,"")</f>
        <v>1.5</v>
      </c>
      <c r="I6" s="148">
        <f>'Médias por Questão e Nivel Ens.'!U7</f>
        <v>1.7</v>
      </c>
      <c r="J6" s="148">
        <f>'Médias por Questão e Nivel Ens.'!Y7</f>
        <v>2.7</v>
      </c>
      <c r="K6" s="148">
        <f>'Médias por Questão e Nivel Ens.'!AC7</f>
        <v>2.5</v>
      </c>
      <c r="L6" s="148">
        <f>IF(('Médias por Questão e Nivel Ens.'!AG7)&gt;0,'Médias por Questão e Nivel Ens.'!AG7,"")</f>
        <v>2.5</v>
      </c>
      <c r="M6" s="148">
        <f>IF(('Médias por Questão e Nivel Ens.'!AK7)&gt;0,'Médias por Questão e Nivel Ens.'!AK7,"")</f>
        <v>3.3</v>
      </c>
      <c r="N6" s="148">
        <f>IF(('Médias por Questão e Nivel Ens.'!AO7)&gt;0,'Médias por Questão e Nivel Ens.'!AO7,"")</f>
        <v>2</v>
      </c>
      <c r="O6" s="242">
        <f t="shared" si="3"/>
        <v>2.27</v>
      </c>
      <c r="P6" s="148">
        <f>IF(('Médias por Questão e Nivel Ens.'!F7)&gt;0,'Médias por Questão e Nivel Ens.'!F7,"")</f>
        <v>2.3</v>
      </c>
      <c r="Q6" s="148">
        <f>'Médias por Questão e Nivel Ens.'!J7</f>
        <v>2</v>
      </c>
      <c r="R6" s="148">
        <f>'Médias por Questão e Nivel Ens.'!N7</f>
        <v>3.5</v>
      </c>
      <c r="S6" s="148">
        <f>'Médias por Questão e Nivel Ens.'!R7</f>
        <v>2.9</v>
      </c>
      <c r="T6" s="148">
        <f>'Médias por Questão e Nivel Ens.'!V7</f>
        <v>2.4</v>
      </c>
      <c r="U6" s="148">
        <f>'Médias por Questão e Nivel Ens.'!Z7</f>
        <v>2.9</v>
      </c>
      <c r="V6" s="148">
        <f>'Médias por Questão e Nivel Ens.'!AD7</f>
        <v>2.6</v>
      </c>
      <c r="W6" s="148">
        <f>'Médias por Questão e Nivel Ens.'!AH7</f>
        <v>2.8</v>
      </c>
      <c r="X6" s="148">
        <f>'Médias por Questão e Nivel Ens.'!AL7</f>
        <v>2.8</v>
      </c>
      <c r="Y6" s="148">
        <f>'Médias por Questão e Nivel Ens.'!AP7</f>
        <v>2.6</v>
      </c>
      <c r="Z6" s="243">
        <f t="shared" si="4"/>
        <v>2.68</v>
      </c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ht="15.75" customHeight="1">
      <c r="A7" s="11"/>
      <c r="B7" s="108" t="s">
        <v>53</v>
      </c>
      <c r="C7" s="109" t="s">
        <v>54</v>
      </c>
      <c r="D7" s="241">
        <f t="shared" si="2"/>
        <v>2.45</v>
      </c>
      <c r="E7" s="125">
        <f>IF(('Médias por Questão e Nivel Ens.'!E8)&gt;0,'Médias por Questão e Nivel Ens.'!E8,"")</f>
        <v>3</v>
      </c>
      <c r="F7" s="170">
        <f>'Médias por Questão e Nivel Ens.'!I8</f>
        <v>1.7</v>
      </c>
      <c r="G7" s="170">
        <f>'Médias por Questão e Nivel Ens.'!M8</f>
        <v>1.5</v>
      </c>
      <c r="H7" s="169">
        <f>IF(('Médias por Questão e Nivel Ens.'!Q8)&gt;0,'Médias por Questão e Nivel Ens.'!Q8,"")</f>
        <v>3</v>
      </c>
      <c r="I7" s="148">
        <f>'Médias por Questão e Nivel Ens.'!U8</f>
        <v>1.7</v>
      </c>
      <c r="J7" s="148">
        <f>'Médias por Questão e Nivel Ens.'!Y8</f>
        <v>2.7</v>
      </c>
      <c r="K7" s="148">
        <f>'Médias por Questão e Nivel Ens.'!AC8</f>
        <v>2.7</v>
      </c>
      <c r="L7" s="169">
        <f>IF(('Médias por Questão e Nivel Ens.'!AG8)&gt;0,'Médias por Questão e Nivel Ens.'!AG8,"")</f>
        <v>2</v>
      </c>
      <c r="M7" s="169">
        <f>IF(('Médias por Questão e Nivel Ens.'!AK8)&gt;0,'Médias por Questão e Nivel Ens.'!AK8,"")</f>
        <v>2.5</v>
      </c>
      <c r="N7" s="148">
        <f>IF(('Médias por Questão e Nivel Ens.'!AO8)&gt;0,'Médias por Questão e Nivel Ens.'!AO8,"")</f>
        <v>2.3</v>
      </c>
      <c r="O7" s="242">
        <f t="shared" si="3"/>
        <v>2.31</v>
      </c>
      <c r="P7" s="148">
        <f>IF(('Médias por Questão e Nivel Ens.'!F8)&gt;0,'Médias por Questão e Nivel Ens.'!F8,"")</f>
        <v>3</v>
      </c>
      <c r="Q7" s="148">
        <f>'Médias por Questão e Nivel Ens.'!J8</f>
        <v>2.3</v>
      </c>
      <c r="R7" s="148">
        <f>'Médias por Questão e Nivel Ens.'!N8</f>
        <v>2.8</v>
      </c>
      <c r="S7" s="148">
        <f>'Médias por Questão e Nivel Ens.'!R8</f>
        <v>2.8</v>
      </c>
      <c r="T7" s="148">
        <f>'Médias por Questão e Nivel Ens.'!V8</f>
        <v>2.3</v>
      </c>
      <c r="U7" s="148">
        <f>'Médias por Questão e Nivel Ens.'!Z8</f>
        <v>2.6</v>
      </c>
      <c r="V7" s="148">
        <f>'Médias por Questão e Nivel Ens.'!AD8</f>
        <v>2.6</v>
      </c>
      <c r="W7" s="148">
        <f>'Médias por Questão e Nivel Ens.'!AH8</f>
        <v>2.3</v>
      </c>
      <c r="X7" s="148">
        <f>'Médias por Questão e Nivel Ens.'!AL8</f>
        <v>2.6</v>
      </c>
      <c r="Y7" s="148">
        <f>'Médias por Questão e Nivel Ens.'!AP8</f>
        <v>2.6</v>
      </c>
      <c r="Z7" s="243">
        <f t="shared" si="4"/>
        <v>2.59</v>
      </c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ht="15.75" customHeight="1">
      <c r="A8" s="11"/>
      <c r="B8" s="108" t="s">
        <v>55</v>
      </c>
      <c r="C8" s="109" t="s">
        <v>56</v>
      </c>
      <c r="D8" s="241">
        <f t="shared" si="2"/>
        <v>2.45</v>
      </c>
      <c r="E8" s="118" t="str">
        <f>IF(('Médias por Questão e Nivel Ens.'!E9)&gt;0,'Médias por Questão e Nivel Ens.'!E9,"")</f>
        <v/>
      </c>
      <c r="F8" s="120"/>
      <c r="G8" s="120"/>
      <c r="H8" s="112"/>
      <c r="I8" s="112"/>
      <c r="J8" s="112"/>
      <c r="K8" s="112"/>
      <c r="L8" s="112"/>
      <c r="M8" s="112"/>
      <c r="N8" s="170">
        <f>IF(('Médias por Questão e Nivel Ens.'!AO9)&gt;0,'Médias por Questão e Nivel Ens.'!AO9,"")</f>
        <v>2.5</v>
      </c>
      <c r="O8" s="242">
        <f t="shared" si="3"/>
        <v>2.5</v>
      </c>
      <c r="P8" s="244" t="str">
        <f>IF(('Médias por Questão e Nivel Ens.'!F9)&gt;0,'Médias por Questão e Nivel Ens.'!F9,"")</f>
        <v/>
      </c>
      <c r="Q8" s="244" t="str">
        <f>'Médias por Questão e Nivel Ens.'!J9</f>
        <v/>
      </c>
      <c r="R8" s="244" t="str">
        <f>'Médias por Questão e Nivel Ens.'!N9</f>
        <v/>
      </c>
      <c r="S8" s="244" t="str">
        <f>'Médias por Questão e Nivel Ens.'!R9</f>
        <v/>
      </c>
      <c r="T8" s="244" t="str">
        <f>'Médias por Questão e Nivel Ens.'!V9</f>
        <v/>
      </c>
      <c r="U8" s="244" t="str">
        <f>'Médias por Questão e Nivel Ens.'!Z9</f>
        <v/>
      </c>
      <c r="V8" s="244" t="str">
        <f>'Médias por Questão e Nivel Ens.'!AD9</f>
        <v/>
      </c>
      <c r="W8" s="244" t="str">
        <f>'Médias por Questão e Nivel Ens.'!AH9</f>
        <v/>
      </c>
      <c r="X8" s="244" t="str">
        <f>'Médias por Questão e Nivel Ens.'!AL9</f>
        <v/>
      </c>
      <c r="Y8" s="148">
        <f>'Médias por Questão e Nivel Ens.'!AP9</f>
        <v>2.4</v>
      </c>
      <c r="Z8" s="243">
        <f t="shared" si="4"/>
        <v>2.4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ht="15.75" customHeight="1">
      <c r="A9" s="11"/>
      <c r="B9" s="108" t="s">
        <v>57</v>
      </c>
      <c r="C9" s="109" t="s">
        <v>58</v>
      </c>
      <c r="D9" s="241" t="str">
        <f t="shared" si="2"/>
        <v/>
      </c>
      <c r="E9" s="122" t="str">
        <f>IF(('Médias por Questão e Nivel Ens.'!E10)&gt;0,'Médias por Questão e Nivel Ens.'!E10,"")</f>
        <v/>
      </c>
      <c r="F9" s="124"/>
      <c r="G9" s="124"/>
      <c r="H9" s="149" t="str">
        <f>IF(('Médias por Questão e Nivel Ens.'!Q10)&gt;0,'Médias por Questão e Nivel Ens.'!Q10,"")</f>
        <v/>
      </c>
      <c r="I9" s="149"/>
      <c r="J9" s="149"/>
      <c r="K9" s="149"/>
      <c r="L9" s="149" t="str">
        <f>IF(('Médias por Questão e Nivel Ens.'!AG10)&gt;0,'Médias por Questão e Nivel Ens.'!AG10,"")</f>
        <v/>
      </c>
      <c r="M9" s="149" t="str">
        <f>IF(('Médias por Questão e Nivel Ens.'!AK10)&gt;0,'Médias por Questão e Nivel Ens.'!AK10,"")</f>
        <v/>
      </c>
      <c r="N9" s="148" t="str">
        <f>IF(('Médias por Questão e Nivel Ens.'!AO10)&gt;0,'Médias por Questão e Nivel Ens.'!AO10,"")</f>
        <v/>
      </c>
      <c r="O9" s="208" t="str">
        <f t="shared" si="3"/>
        <v/>
      </c>
      <c r="P9" s="122" t="str">
        <f>IF(('Médias por Questão e Nivel Ens.'!F10)&gt;0,'Médias por Questão e Nivel Ens.'!F10,"")</f>
        <v/>
      </c>
      <c r="Q9" s="124"/>
      <c r="R9" s="124"/>
      <c r="S9" s="149" t="str">
        <f>IF(('Médias por Questão e Nivel Ens.'!R10)&gt;0,'Médias por Questão e Nivel Ens.'!R10,"")</f>
        <v/>
      </c>
      <c r="T9" s="149"/>
      <c r="U9" s="149"/>
      <c r="V9" s="149" t="str">
        <f>IF(('Médias por Questão e Nivel Ens.'!AH10)&gt;0,'Médias por Questão e Nivel Ens.'!AH10,"")</f>
        <v/>
      </c>
      <c r="W9" s="149" t="str">
        <f>IF(('Médias por Questão e Nivel Ens.'!AL10)&gt;0,'Médias por Questão e Nivel Ens.'!AL10,"")</f>
        <v/>
      </c>
      <c r="X9" s="149"/>
      <c r="Y9" s="148" t="str">
        <f>IF(('Médias por Questão e Nivel Ens.'!AP10)&gt;0,'Médias por Questão e Nivel Ens.'!AP10,"")</f>
        <v/>
      </c>
      <c r="Z9" s="243" t="str">
        <f t="shared" si="4"/>
        <v/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ht="15.75" customHeight="1">
      <c r="A10" s="11"/>
      <c r="B10" s="172" t="s">
        <v>59</v>
      </c>
      <c r="C10" s="173" t="s">
        <v>60</v>
      </c>
      <c r="D10" s="245" t="str">
        <f t="shared" si="2"/>
        <v/>
      </c>
      <c r="E10" s="125" t="str">
        <f>IF(('Médias por Questão e Nivel Ens.'!E11)&gt;0,'Médias por Questão e Nivel Ens.'!E11,"")</f>
        <v/>
      </c>
      <c r="F10" s="174"/>
      <c r="G10" s="174"/>
      <c r="H10" s="169" t="str">
        <f>IF(('Médias por Questão e Nivel Ens.'!Q11)&gt;0,'Médias por Questão e Nivel Ens.'!Q11,"")</f>
        <v/>
      </c>
      <c r="I10" s="169"/>
      <c r="J10" s="169"/>
      <c r="K10" s="169"/>
      <c r="L10" s="169" t="str">
        <f>IF(('Médias por Questão e Nivel Ens.'!AG11)&gt;0,'Médias por Questão e Nivel Ens.'!AG11,"")</f>
        <v/>
      </c>
      <c r="M10" s="169" t="str">
        <f>IF(('Médias por Questão e Nivel Ens.'!AK11)&gt;0,'Médias por Questão e Nivel Ens.'!AK11,"")</f>
        <v/>
      </c>
      <c r="N10" s="169" t="str">
        <f>IF(('Médias por Questão e Nivel Ens.'!AO11)&gt;0,'Médias por Questão e Nivel Ens.'!AO11,"")</f>
        <v/>
      </c>
      <c r="O10" s="246" t="str">
        <f t="shared" si="3"/>
        <v/>
      </c>
      <c r="P10" s="125" t="str">
        <f>IF(('Médias por Questão e Nivel Ens.'!F11)&gt;0,'Médias por Questão e Nivel Ens.'!F11,"")</f>
        <v/>
      </c>
      <c r="Q10" s="174"/>
      <c r="R10" s="174"/>
      <c r="S10" s="169" t="str">
        <f>IF(('Médias por Questão e Nivel Ens.'!R11)&gt;0,'Médias por Questão e Nivel Ens.'!R11,"")</f>
        <v/>
      </c>
      <c r="T10" s="169"/>
      <c r="U10" s="169"/>
      <c r="V10" s="169" t="str">
        <f>IF(('Médias por Questão e Nivel Ens.'!AH11)&gt;0,'Médias por Questão e Nivel Ens.'!AH11,"")</f>
        <v/>
      </c>
      <c r="W10" s="169" t="str">
        <f>IF(('Médias por Questão e Nivel Ens.'!AL11)&gt;0,'Médias por Questão e Nivel Ens.'!AL11,"")</f>
        <v/>
      </c>
      <c r="X10" s="169"/>
      <c r="Y10" s="169" t="str">
        <f>IF(('Médias por Questão e Nivel Ens.'!AP11)&gt;0,'Médias por Questão e Nivel Ens.'!AP11,"")</f>
        <v/>
      </c>
      <c r="Z10" s="247" t="str">
        <f t="shared" si="4"/>
        <v/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ht="15.75" customHeight="1">
      <c r="A11" s="11"/>
      <c r="B11" s="248" t="s">
        <v>48</v>
      </c>
      <c r="C11" s="221"/>
      <c r="D11" s="249">
        <f>IF(SUM(E5:N10,P5:Y10)&gt;0,AVERAGE(E5:N10,P5:Y10),"")</f>
        <v>2.430645161</v>
      </c>
      <c r="E11" s="135">
        <f t="shared" ref="E11:N11" si="5">IF(SUM(E5:E10)&gt;0,AVERAGE(E5:E10),"")</f>
        <v>2.7</v>
      </c>
      <c r="F11" s="136">
        <f t="shared" si="5"/>
        <v>1.7</v>
      </c>
      <c r="G11" s="136">
        <f t="shared" si="5"/>
        <v>1.833333333</v>
      </c>
      <c r="H11" s="136">
        <f t="shared" si="5"/>
        <v>2.166666667</v>
      </c>
      <c r="I11" s="136">
        <f t="shared" si="5"/>
        <v>1.7</v>
      </c>
      <c r="J11" s="136">
        <f t="shared" si="5"/>
        <v>2.466666667</v>
      </c>
      <c r="K11" s="136">
        <f t="shared" si="5"/>
        <v>2.4</v>
      </c>
      <c r="L11" s="139">
        <f t="shared" si="5"/>
        <v>2.5</v>
      </c>
      <c r="M11" s="139">
        <f t="shared" si="5"/>
        <v>2.766666667</v>
      </c>
      <c r="N11" s="139">
        <f t="shared" si="5"/>
        <v>2.2</v>
      </c>
      <c r="O11" s="250">
        <f>IF(SUM(E5:N10)&gt;0,AVERAGE(E5:N10),"")</f>
        <v>2.241935484</v>
      </c>
      <c r="P11" s="251">
        <f t="shared" ref="P11:Y11" si="6">IF(SUM(P5:P10)&gt;0,AVERAGE(P5:P10),"")</f>
        <v>2.666666667</v>
      </c>
      <c r="Q11" s="251">
        <f t="shared" si="6"/>
        <v>2.1</v>
      </c>
      <c r="R11" s="251">
        <f t="shared" si="6"/>
        <v>3.2</v>
      </c>
      <c r="S11" s="251">
        <f t="shared" si="6"/>
        <v>2.9</v>
      </c>
      <c r="T11" s="251">
        <f t="shared" si="6"/>
        <v>2.3</v>
      </c>
      <c r="U11" s="251">
        <f t="shared" si="6"/>
        <v>2.7</v>
      </c>
      <c r="V11" s="251">
        <f t="shared" si="6"/>
        <v>2.466666667</v>
      </c>
      <c r="W11" s="251">
        <f t="shared" si="6"/>
        <v>2.6</v>
      </c>
      <c r="X11" s="251">
        <f t="shared" si="6"/>
        <v>2.733333333</v>
      </c>
      <c r="Y11" s="251">
        <f t="shared" si="6"/>
        <v>2.55</v>
      </c>
      <c r="Z11" s="252">
        <f>IF(SUM(P5:Y10)&gt;0,AVERAGE(P5:Y10),"")</f>
        <v>2.619354839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ht="21.0" customHeight="1">
      <c r="A12" s="11"/>
      <c r="B12" s="140"/>
      <c r="C12" s="14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>
      <c r="A13" s="11"/>
      <c r="B13" s="94"/>
      <c r="C13" s="94" t="s">
        <v>61</v>
      </c>
      <c r="D13" s="95" t="s">
        <v>45</v>
      </c>
      <c r="E13" s="253" t="str">
        <f t="shared" ref="E13:N13" si="7">E4</f>
        <v>1º Ciclo - G1</v>
      </c>
      <c r="F13" s="254" t="str">
        <f t="shared" si="7"/>
        <v>1º Ciclo - G2</v>
      </c>
      <c r="G13" s="254" t="str">
        <f t="shared" si="7"/>
        <v>1º Ciclo - G3</v>
      </c>
      <c r="H13" s="255" t="str">
        <f t="shared" si="7"/>
        <v>2º Ciclo - AC</v>
      </c>
      <c r="I13" s="256" t="str">
        <f t="shared" si="7"/>
        <v>2º Ciclo - ACO</v>
      </c>
      <c r="J13" s="256" t="str">
        <f t="shared" si="7"/>
        <v>3º Ciclo - AC</v>
      </c>
      <c r="K13" s="256" t="str">
        <f t="shared" si="7"/>
        <v>3º Ciclo - ACO</v>
      </c>
      <c r="L13" s="257" t="str">
        <f t="shared" si="7"/>
        <v>3º Ciclo - ESGN</v>
      </c>
      <c r="M13" s="232" t="str">
        <f t="shared" si="7"/>
        <v>Secundário Geral</v>
      </c>
      <c r="N13" s="258" t="str">
        <f t="shared" si="7"/>
        <v>Secundário Profissional</v>
      </c>
      <c r="O13" s="259" t="s">
        <v>48</v>
      </c>
      <c r="P13" s="260" t="str">
        <f t="shared" ref="P13:Y13" si="8">P4</f>
        <v>1º Ciclo - G1</v>
      </c>
      <c r="Q13" s="261" t="str">
        <f t="shared" si="8"/>
        <v>1º Ciclo - G2</v>
      </c>
      <c r="R13" s="261" t="str">
        <f t="shared" si="8"/>
        <v>1º Ciclo - G3</v>
      </c>
      <c r="S13" s="262" t="str">
        <f t="shared" si="8"/>
        <v>2º Ciclo - AC</v>
      </c>
      <c r="T13" s="263" t="str">
        <f t="shared" si="8"/>
        <v>2º Ciclo - ACO</v>
      </c>
      <c r="U13" s="263" t="str">
        <f t="shared" si="8"/>
        <v>3º Ciclo - AC</v>
      </c>
      <c r="V13" s="264" t="str">
        <f t="shared" si="8"/>
        <v>3º Ciclo - ACO</v>
      </c>
      <c r="W13" s="265" t="str">
        <f t="shared" si="8"/>
        <v>3º Ciclo - ESGN</v>
      </c>
      <c r="X13" s="265" t="str">
        <f t="shared" si="8"/>
        <v>Secundário Geral</v>
      </c>
      <c r="Y13" s="266" t="str">
        <f t="shared" si="8"/>
        <v>Secundário Profissional</v>
      </c>
      <c r="Z13" s="267" t="s">
        <v>48</v>
      </c>
      <c r="AA13" s="265" t="str">
        <f t="shared" ref="AA13:AJ13" si="9">P13</f>
        <v>1º Ciclo - G1</v>
      </c>
      <c r="AB13" s="265" t="str">
        <f t="shared" si="9"/>
        <v>1º Ciclo - G2</v>
      </c>
      <c r="AC13" s="265" t="str">
        <f t="shared" si="9"/>
        <v>1º Ciclo - G3</v>
      </c>
      <c r="AD13" s="265" t="str">
        <f t="shared" si="9"/>
        <v>2º Ciclo - AC</v>
      </c>
      <c r="AE13" s="265" t="str">
        <f t="shared" si="9"/>
        <v>2º Ciclo - ACO</v>
      </c>
      <c r="AF13" s="265" t="str">
        <f t="shared" si="9"/>
        <v>3º Ciclo - AC</v>
      </c>
      <c r="AG13" s="265" t="str">
        <f t="shared" si="9"/>
        <v>3º Ciclo - ACO</v>
      </c>
      <c r="AH13" s="265" t="str">
        <f t="shared" si="9"/>
        <v>3º Ciclo - ESGN</v>
      </c>
      <c r="AI13" s="265" t="str">
        <f t="shared" si="9"/>
        <v>Secundário Geral</v>
      </c>
      <c r="AJ13" s="265" t="str">
        <f t="shared" si="9"/>
        <v>Secundário Profissional</v>
      </c>
      <c r="AK13" s="268" t="s">
        <v>48</v>
      </c>
      <c r="AL13" s="11"/>
      <c r="AM13" s="11"/>
      <c r="AN13" s="11"/>
      <c r="AO13" s="11"/>
    </row>
    <row r="14" ht="14.25" customHeight="1">
      <c r="A14" s="11"/>
      <c r="B14" s="108" t="s">
        <v>62</v>
      </c>
      <c r="C14" s="109" t="s">
        <v>63</v>
      </c>
      <c r="D14" s="269">
        <f t="shared" ref="D14:D18" si="10">IF(SUM(E14:N14,P14:Y14,AA14:AJ14)&gt;0,AVERAGE(E14:N14,P14:Y14,AA14:AJ14),"")</f>
        <v>2.65</v>
      </c>
      <c r="E14" s="148">
        <f>IF(('Médias por Questão e Nivel Ens.'!E15)&gt;0,'Médias por Questão e Nivel Ens.'!E15,"")</f>
        <v>3</v>
      </c>
      <c r="F14" s="148">
        <f>'Médias por Questão e Nivel Ens.'!I15</f>
        <v>2.5</v>
      </c>
      <c r="G14" s="148">
        <f>'Médias por Questão e Nivel Ens.'!M15</f>
        <v>3</v>
      </c>
      <c r="H14" s="148">
        <f>IF(('Médias por Questão e Nivel Ens.'!Q15)&gt;0,'Médias por Questão e Nivel Ens.'!Q15,"")</f>
        <v>2.5</v>
      </c>
      <c r="I14" s="148">
        <f>'Médias por Questão e Nivel Ens.'!U15</f>
        <v>2</v>
      </c>
      <c r="J14" s="148">
        <f>'Médias por Questão e Nivel Ens.'!Y15</f>
        <v>2</v>
      </c>
      <c r="K14" s="148">
        <f>'Médias por Questão e Nivel Ens.'!AC15</f>
        <v>2.7</v>
      </c>
      <c r="L14" s="148">
        <f>IF(('Médias por Questão e Nivel Ens.'!AG15)&gt;0,'Médias por Questão e Nivel Ens.'!AG15,"")</f>
        <v>3</v>
      </c>
      <c r="M14" s="148">
        <f>IF(('Médias por Questão e Nivel Ens.'!AK15)&gt;0,'Médias por Questão e Nivel Ens.'!AK15,"")</f>
        <v>2.5</v>
      </c>
      <c r="N14" s="148">
        <f>IF(('Médias por Questão e Nivel Ens.'!AO15)&gt;0,'Médias por Questão e Nivel Ens.'!AO15,"")</f>
        <v>3.5</v>
      </c>
      <c r="O14" s="106">
        <f t="shared" ref="O14:O17" si="11">IF(SUM(E14:N14)&gt;0,AVERAGE(E14:N14),"")</f>
        <v>2.67</v>
      </c>
      <c r="P14" s="148">
        <f>IF(('Médias por Questão e Nivel Ens.'!F15)&gt;0,'Médias por Questão e Nivel Ens.'!F15,"")</f>
        <v>2.7</v>
      </c>
      <c r="Q14" s="148">
        <f>'Médias por Questão e Nivel Ens.'!J15</f>
        <v>2.3</v>
      </c>
      <c r="R14" s="148">
        <f>'Médias por Questão e Nivel Ens.'!N15</f>
        <v>3.3</v>
      </c>
      <c r="S14" s="148">
        <f>'Médias por Questão e Nivel Ens.'!R15</f>
        <v>2.3</v>
      </c>
      <c r="T14" s="148">
        <f>'Médias por Questão e Nivel Ens.'!V15</f>
        <v>2</v>
      </c>
      <c r="U14" s="148">
        <f>'Médias por Questão e Nivel Ens.'!Z15</f>
        <v>2.8</v>
      </c>
      <c r="V14" s="148">
        <f>'Médias por Questão e Nivel Ens.'!AD15</f>
        <v>2.5</v>
      </c>
      <c r="W14" s="148">
        <f>'Médias por Questão e Nivel Ens.'!AH15</f>
        <v>2.5</v>
      </c>
      <c r="X14" s="148">
        <f>'Médias por Questão e Nivel Ens.'!AL15</f>
        <v>2.8</v>
      </c>
      <c r="Y14" s="148">
        <f>'Médias por Questão e Nivel Ens.'!AP15</f>
        <v>3.1</v>
      </c>
      <c r="Z14" s="270">
        <f t="shared" ref="Z14:Z18" si="12">IF(SUM(P14:Y14)&gt;0,AVERAGE(P14:Y14),"")</f>
        <v>2.63</v>
      </c>
      <c r="AA14" s="271" t="str">
        <f>'Médias por Questão e Nivel Ens.'!G15</f>
        <v/>
      </c>
      <c r="AB14" s="272"/>
      <c r="AC14" s="272"/>
      <c r="AD14" s="157"/>
      <c r="AE14" s="157"/>
      <c r="AF14" s="157"/>
      <c r="AG14" s="157"/>
      <c r="AH14" s="157"/>
      <c r="AI14" s="157"/>
      <c r="AJ14" s="157"/>
      <c r="AK14" s="273"/>
      <c r="AL14" s="11"/>
      <c r="AM14" s="11"/>
      <c r="AN14" s="11"/>
      <c r="AO14" s="11"/>
    </row>
    <row r="15" ht="14.25" customHeight="1">
      <c r="A15" s="11"/>
      <c r="B15" s="108" t="s">
        <v>64</v>
      </c>
      <c r="C15" s="109" t="s">
        <v>65</v>
      </c>
      <c r="D15" s="274">
        <f t="shared" si="10"/>
        <v>2.806666667</v>
      </c>
      <c r="E15" s="148">
        <f>IF(('Médias por Questão e Nivel Ens.'!E16)&gt;0,'Médias por Questão e Nivel Ens.'!E16,"")</f>
        <v>2.8</v>
      </c>
      <c r="F15" s="148">
        <f>'Médias por Questão e Nivel Ens.'!I16</f>
        <v>2</v>
      </c>
      <c r="G15" s="148">
        <f>'Médias por Questão e Nivel Ens.'!M16</f>
        <v>2.5</v>
      </c>
      <c r="H15" s="148">
        <f>IF(('Médias por Questão e Nivel Ens.'!Q16)&gt;0,'Médias por Questão e Nivel Ens.'!Q16,"")</f>
        <v>2.5</v>
      </c>
      <c r="I15" s="148">
        <f>'Médias por Questão e Nivel Ens.'!U16</f>
        <v>2.3</v>
      </c>
      <c r="J15" s="148">
        <f>'Médias por Questão e Nivel Ens.'!Y16</f>
        <v>2.7</v>
      </c>
      <c r="K15" s="148">
        <f>'Médias por Questão e Nivel Ens.'!AC16</f>
        <v>2.3</v>
      </c>
      <c r="L15" s="148">
        <f>IF(('Médias por Questão e Nivel Ens.'!AG16)&gt;0,'Médias por Questão e Nivel Ens.'!AG16,"")</f>
        <v>2.5</v>
      </c>
      <c r="M15" s="148">
        <f>IF(('Médias por Questão e Nivel Ens.'!AK16)&gt;0,'Médias por Questão e Nivel Ens.'!AK16,"")</f>
        <v>2.5</v>
      </c>
      <c r="N15" s="148">
        <f>IF(('Médias por Questão e Nivel Ens.'!AO16)&gt;0,'Médias por Questão e Nivel Ens.'!AO16,"")</f>
        <v>2</v>
      </c>
      <c r="O15" s="208">
        <f t="shared" si="11"/>
        <v>2.41</v>
      </c>
      <c r="P15" s="148">
        <f>IF(('Médias por Questão e Nivel Ens.'!F16)&gt;0,'Médias por Questão e Nivel Ens.'!F16,"")</f>
        <v>3</v>
      </c>
      <c r="Q15" s="148">
        <f>'Médias por Questão e Nivel Ens.'!J16</f>
        <v>2.7</v>
      </c>
      <c r="R15" s="148">
        <f>'Médias por Questão e Nivel Ens.'!N16</f>
        <v>3.3</v>
      </c>
      <c r="S15" s="148">
        <f>'Médias por Questão e Nivel Ens.'!R16</f>
        <v>2.7</v>
      </c>
      <c r="T15" s="148">
        <f>'Médias por Questão e Nivel Ens.'!V16</f>
        <v>2.5</v>
      </c>
      <c r="U15" s="148">
        <f>'Médias por Questão e Nivel Ens.'!Z16</f>
        <v>2.8</v>
      </c>
      <c r="V15" s="148">
        <f>'Médias por Questão e Nivel Ens.'!AD16</f>
        <v>2.6</v>
      </c>
      <c r="W15" s="148">
        <f>'Médias por Questão e Nivel Ens.'!AH16</f>
        <v>2.6</v>
      </c>
      <c r="X15" s="148">
        <f>'Médias por Questão e Nivel Ens.'!AL16</f>
        <v>2.8</v>
      </c>
      <c r="Y15" s="148">
        <f>'Médias por Questão e Nivel Ens.'!AP16</f>
        <v>3</v>
      </c>
      <c r="Z15" s="275">
        <f t="shared" si="12"/>
        <v>2.8</v>
      </c>
      <c r="AA15" s="148">
        <f>'Médias por Questão e Nivel Ens.'!G16</f>
        <v>3.4</v>
      </c>
      <c r="AB15" s="148">
        <f>'Médias por Questão e Nivel Ens.'!K16</f>
        <v>3.6</v>
      </c>
      <c r="AC15" s="148">
        <f>'Médias por Questão e Nivel Ens.'!O16</f>
        <v>1.9</v>
      </c>
      <c r="AD15" s="148">
        <f>'Médias por Questão e Nivel Ens.'!S16</f>
        <v>3.8</v>
      </c>
      <c r="AE15" s="148">
        <f>'Médias por Questão e Nivel Ens.'!W16</f>
        <v>3.4</v>
      </c>
      <c r="AF15" s="148">
        <f>'Médias por Questão e Nivel Ens.'!AA16</f>
        <v>3.2</v>
      </c>
      <c r="AG15" s="148">
        <f>'Médias por Questão e Nivel Ens.'!AE16</f>
        <v>3.2</v>
      </c>
      <c r="AH15" s="148">
        <f>'Médias por Questão e Nivel Ens.'!AI16</f>
        <v>3.3</v>
      </c>
      <c r="AI15" s="148">
        <f>'Médias por Questão e Nivel Ens.'!AM16</f>
        <v>3.1</v>
      </c>
      <c r="AJ15" s="148">
        <f>'Médias por Questão e Nivel Ens.'!AQ16</f>
        <v>3.2</v>
      </c>
      <c r="AK15" s="276">
        <f>IF(SUM(AA15:AJ15)&gt;0,AVERAGE(AA15:AJ15),"")</f>
        <v>3.21</v>
      </c>
      <c r="AL15" s="11"/>
      <c r="AM15" s="11"/>
      <c r="AN15" s="11"/>
      <c r="AO15" s="11"/>
    </row>
    <row r="16" ht="14.25" customHeight="1">
      <c r="A16" s="11"/>
      <c r="B16" s="108" t="s">
        <v>66</v>
      </c>
      <c r="C16" s="109" t="s">
        <v>67</v>
      </c>
      <c r="D16" s="274">
        <f t="shared" si="10"/>
        <v>2.765</v>
      </c>
      <c r="E16" s="148">
        <f>IF(('Médias por Questão e Nivel Ens.'!E17)&gt;0,'Médias por Questão e Nivel Ens.'!E17,"")</f>
        <v>2.3</v>
      </c>
      <c r="F16" s="148">
        <f>'Médias por Questão e Nivel Ens.'!I17</f>
        <v>3</v>
      </c>
      <c r="G16" s="148">
        <f>'Médias por Questão e Nivel Ens.'!M17</f>
        <v>2</v>
      </c>
      <c r="H16" s="148">
        <f>IF(('Médias por Questão e Nivel Ens.'!Q17)&gt;0,'Médias por Questão e Nivel Ens.'!Q17,"")</f>
        <v>3.5</v>
      </c>
      <c r="I16" s="148">
        <f>'Médias por Questão e Nivel Ens.'!U17</f>
        <v>3</v>
      </c>
      <c r="J16" s="148">
        <f>'Médias por Questão e Nivel Ens.'!Y17</f>
        <v>2.7</v>
      </c>
      <c r="K16" s="148">
        <f>'Médias por Questão e Nivel Ens.'!AC17</f>
        <v>3</v>
      </c>
      <c r="L16" s="148">
        <f>IF(('Médias por Questão e Nivel Ens.'!AG17)&gt;0,'Médias por Questão e Nivel Ens.'!AG17,"")</f>
        <v>3</v>
      </c>
      <c r="M16" s="148">
        <f>IF(('Médias por Questão e Nivel Ens.'!AK17)&gt;0,'Médias por Questão e Nivel Ens.'!AK17,"")</f>
        <v>3.3</v>
      </c>
      <c r="N16" s="148">
        <f>IF(('Médias por Questão e Nivel Ens.'!AO17)&gt;0,'Médias por Questão e Nivel Ens.'!AO17,"")</f>
        <v>2</v>
      </c>
      <c r="O16" s="208">
        <f t="shared" si="11"/>
        <v>2.78</v>
      </c>
      <c r="P16" s="148">
        <f>IF(('Médias por Questão e Nivel Ens.'!F17)&gt;0,'Médias por Questão e Nivel Ens.'!F17,"")</f>
        <v>2.3</v>
      </c>
      <c r="Q16" s="148">
        <f>'Médias por Questão e Nivel Ens.'!J17</f>
        <v>2.3</v>
      </c>
      <c r="R16" s="148">
        <f>'Médias por Questão e Nivel Ens.'!N17</f>
        <v>3</v>
      </c>
      <c r="S16" s="148">
        <f>'Médias por Questão e Nivel Ens.'!R17</f>
        <v>3.3</v>
      </c>
      <c r="T16" s="148">
        <f>'Médias por Questão e Nivel Ens.'!V17</f>
        <v>2.7</v>
      </c>
      <c r="U16" s="148">
        <f>'Médias por Questão e Nivel Ens.'!Z17</f>
        <v>2.7</v>
      </c>
      <c r="V16" s="148">
        <f>'Médias por Questão e Nivel Ens.'!AD17</f>
        <v>2.8</v>
      </c>
      <c r="W16" s="148">
        <f>'Médias por Questão e Nivel Ens.'!AH17</f>
        <v>2.6</v>
      </c>
      <c r="X16" s="148">
        <f>'Médias por Questão e Nivel Ens.'!AL17</f>
        <v>3</v>
      </c>
      <c r="Y16" s="148">
        <f>'Médias por Questão e Nivel Ens.'!AP17</f>
        <v>2.8</v>
      </c>
      <c r="Z16" s="277">
        <f t="shared" si="12"/>
        <v>2.75</v>
      </c>
      <c r="AA16" s="118" t="str">
        <f>IF(('Médias por Questão e Nivel Ens.'!G17)&gt;0,'Médias por Questão e Nivel Ens.'!G17,"")</f>
        <v/>
      </c>
      <c r="AB16" s="120"/>
      <c r="AC16" s="120"/>
      <c r="AD16" s="112"/>
      <c r="AE16" s="112"/>
      <c r="AF16" s="112"/>
      <c r="AG16" s="112"/>
      <c r="AH16" s="112"/>
      <c r="AI16" s="112"/>
      <c r="AJ16" s="112"/>
      <c r="AK16" s="167"/>
      <c r="AL16" s="11"/>
      <c r="AM16" s="11"/>
      <c r="AN16" s="11"/>
      <c r="AO16" s="11"/>
    </row>
    <row r="17" ht="14.25" customHeight="1">
      <c r="A17" s="11"/>
      <c r="B17" s="172" t="s">
        <v>68</v>
      </c>
      <c r="C17" s="173" t="s">
        <v>69</v>
      </c>
      <c r="D17" s="245" t="str">
        <f t="shared" si="10"/>
        <v/>
      </c>
      <c r="E17" s="125" t="str">
        <f>IF(('Médias por Questão e Nivel Ens.'!E18)&gt;0,'Médias por Questão e Nivel Ens.'!E18,"")</f>
        <v/>
      </c>
      <c r="F17" s="174"/>
      <c r="G17" s="174"/>
      <c r="H17" s="169" t="str">
        <f>IF(('Médias por Questão e Nivel Ens.'!Q18)&gt;0,'Médias por Questão e Nivel Ens.'!Q18,"")</f>
        <v/>
      </c>
      <c r="I17" s="169"/>
      <c r="J17" s="169"/>
      <c r="K17" s="169"/>
      <c r="L17" s="169" t="str">
        <f>IF(('Médias por Questão e Nivel Ens.'!AG18)&gt;0,'Médias por Questão e Nivel Ens.'!AG18,"")</f>
        <v/>
      </c>
      <c r="M17" s="169" t="str">
        <f>IF(('Médias por Questão e Nivel Ens.'!AK18)&gt;0,'Médias por Questão e Nivel Ens.'!AK18,"")</f>
        <v/>
      </c>
      <c r="N17" s="169" t="str">
        <f>IF(('Médias por Questão e Nivel Ens.'!AO18)&gt;0,'Médias por Questão e Nivel Ens.'!AO18,"")</f>
        <v/>
      </c>
      <c r="O17" s="246" t="str">
        <f t="shared" si="11"/>
        <v/>
      </c>
      <c r="P17" s="125" t="str">
        <f>IF(('Médias por Questão e Nivel Ens.'!F18)&gt;0,'Médias por Questão e Nivel Ens.'!F18,"")</f>
        <v/>
      </c>
      <c r="Q17" s="174"/>
      <c r="R17" s="174"/>
      <c r="S17" s="169" t="str">
        <f>IF(('Médias por Questão e Nivel Ens.'!R18)&gt;0,'Médias por Questão e Nivel Ens.'!R18,"")</f>
        <v/>
      </c>
      <c r="T17" s="169"/>
      <c r="U17" s="169"/>
      <c r="V17" s="169" t="str">
        <f>IF(('Médias por Questão e Nivel Ens.'!AH18)&gt;0,'Médias por Questão e Nivel Ens.'!AH18,"")</f>
        <v/>
      </c>
      <c r="W17" s="169" t="str">
        <f>IF(('Médias por Questão e Nivel Ens.'!AL18)&gt;0,'Médias por Questão e Nivel Ens.'!AL18,"")</f>
        <v/>
      </c>
      <c r="X17" s="169"/>
      <c r="Y17" s="169" t="str">
        <f>IF(('Médias por Questão e Nivel Ens.'!AP18)&gt;0,'Médias por Questão e Nivel Ens.'!AP18,"")</f>
        <v/>
      </c>
      <c r="Z17" s="278" t="str">
        <f t="shared" si="12"/>
        <v/>
      </c>
      <c r="AA17" s="279"/>
      <c r="AB17" s="280"/>
      <c r="AC17" s="280"/>
      <c r="AD17" s="281"/>
      <c r="AE17" s="281"/>
      <c r="AF17" s="281"/>
      <c r="AG17" s="281"/>
      <c r="AH17" s="281"/>
      <c r="AI17" s="281"/>
      <c r="AJ17" s="281"/>
      <c r="AK17" s="202"/>
      <c r="AL17" s="11"/>
      <c r="AM17" s="11"/>
      <c r="AN17" s="11"/>
      <c r="AO17" s="11"/>
    </row>
    <row r="18" ht="14.25" customHeight="1">
      <c r="A18" s="11"/>
      <c r="B18" s="248" t="s">
        <v>48</v>
      </c>
      <c r="C18" s="221"/>
      <c r="D18" s="282">
        <f t="shared" si="10"/>
        <v>2.852222222</v>
      </c>
      <c r="E18" s="251">
        <f t="shared" ref="E18:N18" si="13">IF(SUM(E14:E17)&gt;0,AVERAGE(E14:E17),"")</f>
        <v>2.7</v>
      </c>
      <c r="F18" s="251">
        <f t="shared" si="13"/>
        <v>2.5</v>
      </c>
      <c r="G18" s="251">
        <f t="shared" si="13"/>
        <v>2.5</v>
      </c>
      <c r="H18" s="251">
        <f t="shared" si="13"/>
        <v>2.833333333</v>
      </c>
      <c r="I18" s="251">
        <f t="shared" si="13"/>
        <v>2.433333333</v>
      </c>
      <c r="J18" s="251">
        <f t="shared" si="13"/>
        <v>2.466666667</v>
      </c>
      <c r="K18" s="251">
        <f t="shared" si="13"/>
        <v>2.666666667</v>
      </c>
      <c r="L18" s="251">
        <f t="shared" si="13"/>
        <v>2.833333333</v>
      </c>
      <c r="M18" s="251">
        <f t="shared" si="13"/>
        <v>2.766666667</v>
      </c>
      <c r="N18" s="251">
        <f t="shared" si="13"/>
        <v>2.5</v>
      </c>
      <c r="O18" s="250">
        <f>IF(SUM(E14:N17)&gt;0,AVERAGE(E14:N17),"")</f>
        <v>2.62</v>
      </c>
      <c r="P18" s="251">
        <f t="shared" ref="P18:Y18" si="14">IF(SUM(P14:P17)&gt;0,AVERAGE(P14:P17),"")</f>
        <v>2.666666667</v>
      </c>
      <c r="Q18" s="251">
        <f t="shared" si="14"/>
        <v>2.433333333</v>
      </c>
      <c r="R18" s="251">
        <f t="shared" si="14"/>
        <v>3.2</v>
      </c>
      <c r="S18" s="251">
        <f t="shared" si="14"/>
        <v>2.766666667</v>
      </c>
      <c r="T18" s="251">
        <f t="shared" si="14"/>
        <v>2.4</v>
      </c>
      <c r="U18" s="251">
        <f t="shared" si="14"/>
        <v>2.766666667</v>
      </c>
      <c r="V18" s="251">
        <f t="shared" si="14"/>
        <v>2.633333333</v>
      </c>
      <c r="W18" s="251">
        <f t="shared" si="14"/>
        <v>2.566666667</v>
      </c>
      <c r="X18" s="251">
        <f t="shared" si="14"/>
        <v>2.866666667</v>
      </c>
      <c r="Y18" s="251">
        <f t="shared" si="14"/>
        <v>2.966666667</v>
      </c>
      <c r="Z18" s="283">
        <f t="shared" si="12"/>
        <v>2.726666667</v>
      </c>
      <c r="AA18" s="251">
        <f t="shared" ref="AA18:AJ18" si="15">IF(SUM(AA14:AA17)&gt;0,AVERAGE(AA14:AA17),"")</f>
        <v>3.4</v>
      </c>
      <c r="AB18" s="251">
        <f t="shared" si="15"/>
        <v>3.6</v>
      </c>
      <c r="AC18" s="251">
        <f t="shared" si="15"/>
        <v>1.9</v>
      </c>
      <c r="AD18" s="251">
        <f t="shared" si="15"/>
        <v>3.8</v>
      </c>
      <c r="AE18" s="251">
        <f t="shared" si="15"/>
        <v>3.4</v>
      </c>
      <c r="AF18" s="251">
        <f t="shared" si="15"/>
        <v>3.2</v>
      </c>
      <c r="AG18" s="251">
        <f t="shared" si="15"/>
        <v>3.2</v>
      </c>
      <c r="AH18" s="251">
        <f t="shared" si="15"/>
        <v>3.3</v>
      </c>
      <c r="AI18" s="251">
        <f t="shared" si="15"/>
        <v>3.1</v>
      </c>
      <c r="AJ18" s="251">
        <f t="shared" si="15"/>
        <v>3.2</v>
      </c>
      <c r="AK18" s="284">
        <f>IF(SUM(AA18:AJ18)&gt;0,AVERAGE(AA18:AJ18),"")</f>
        <v>3.21</v>
      </c>
      <c r="AL18" s="11"/>
      <c r="AM18" s="11"/>
      <c r="AN18" s="11"/>
      <c r="AO18" s="11"/>
    </row>
    <row r="19" ht="8.25" customHeight="1">
      <c r="A19" s="1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1"/>
      <c r="AN19" s="11"/>
      <c r="AO19" s="11"/>
    </row>
    <row r="20" ht="23.25" customHeight="1">
      <c r="A20" s="11"/>
      <c r="B20" s="94"/>
      <c r="C20" s="94" t="s">
        <v>70</v>
      </c>
      <c r="D20" s="95" t="s">
        <v>45</v>
      </c>
      <c r="E20" s="260" t="str">
        <f t="shared" ref="E20:N20" si="16">E13</f>
        <v>1º Ciclo - G1</v>
      </c>
      <c r="F20" s="261" t="str">
        <f t="shared" si="16"/>
        <v>1º Ciclo - G2</v>
      </c>
      <c r="G20" s="261" t="str">
        <f t="shared" si="16"/>
        <v>1º Ciclo - G3</v>
      </c>
      <c r="H20" s="262" t="str">
        <f t="shared" si="16"/>
        <v>2º Ciclo - AC</v>
      </c>
      <c r="I20" s="263" t="str">
        <f t="shared" si="16"/>
        <v>2º Ciclo - ACO</v>
      </c>
      <c r="J20" s="263" t="str">
        <f t="shared" si="16"/>
        <v>3º Ciclo - AC</v>
      </c>
      <c r="K20" s="263" t="str">
        <f t="shared" si="16"/>
        <v>3º Ciclo - ACO</v>
      </c>
      <c r="L20" s="264" t="str">
        <f t="shared" si="16"/>
        <v>3º Ciclo - ESGN</v>
      </c>
      <c r="M20" s="265" t="str">
        <f t="shared" si="16"/>
        <v>Secundário Geral</v>
      </c>
      <c r="N20" s="266" t="str">
        <f t="shared" si="16"/>
        <v>Secundário Profissional</v>
      </c>
      <c r="O20" s="259" t="s">
        <v>48</v>
      </c>
      <c r="P20" s="260" t="str">
        <f t="shared" ref="P20:Y20" si="17">P13</f>
        <v>1º Ciclo - G1</v>
      </c>
      <c r="Q20" s="261" t="str">
        <f t="shared" si="17"/>
        <v>1º Ciclo - G2</v>
      </c>
      <c r="R20" s="261" t="str">
        <f t="shared" si="17"/>
        <v>1º Ciclo - G3</v>
      </c>
      <c r="S20" s="262" t="str">
        <f t="shared" si="17"/>
        <v>2º Ciclo - AC</v>
      </c>
      <c r="T20" s="263" t="str">
        <f t="shared" si="17"/>
        <v>2º Ciclo - ACO</v>
      </c>
      <c r="U20" s="263" t="str">
        <f t="shared" si="17"/>
        <v>3º Ciclo - AC</v>
      </c>
      <c r="V20" s="264" t="str">
        <f t="shared" si="17"/>
        <v>3º Ciclo - ACO</v>
      </c>
      <c r="W20" s="265" t="str">
        <f t="shared" si="17"/>
        <v>3º Ciclo - ESGN</v>
      </c>
      <c r="X20" s="265" t="str">
        <f t="shared" si="17"/>
        <v>Secundário Geral</v>
      </c>
      <c r="Y20" s="266" t="str">
        <f t="shared" si="17"/>
        <v>Secundário Profissional</v>
      </c>
      <c r="Z20" s="267" t="s">
        <v>48</v>
      </c>
      <c r="AA20" s="260" t="str">
        <f t="shared" ref="AA20:AJ20" si="18">AA13</f>
        <v>1º Ciclo - G1</v>
      </c>
      <c r="AB20" s="261" t="str">
        <f t="shared" si="18"/>
        <v>1º Ciclo - G2</v>
      </c>
      <c r="AC20" s="261" t="str">
        <f t="shared" si="18"/>
        <v>1º Ciclo - G3</v>
      </c>
      <c r="AD20" s="262" t="str">
        <f t="shared" si="18"/>
        <v>2º Ciclo - AC</v>
      </c>
      <c r="AE20" s="263" t="str">
        <f t="shared" si="18"/>
        <v>2º Ciclo - ACO</v>
      </c>
      <c r="AF20" s="263" t="str">
        <f t="shared" si="18"/>
        <v>3º Ciclo - AC</v>
      </c>
      <c r="AG20" s="263" t="str">
        <f t="shared" si="18"/>
        <v>3º Ciclo - ACO</v>
      </c>
      <c r="AH20" s="264" t="str">
        <f t="shared" si="18"/>
        <v>3º Ciclo - ESGN</v>
      </c>
      <c r="AI20" s="265" t="str">
        <f t="shared" si="18"/>
        <v>Secundário Geral</v>
      </c>
      <c r="AJ20" s="266" t="str">
        <f t="shared" si="18"/>
        <v>Secundário Profissional</v>
      </c>
      <c r="AK20" s="268" t="s">
        <v>48</v>
      </c>
      <c r="AL20" s="11"/>
      <c r="AM20" s="11"/>
      <c r="AN20" s="11"/>
      <c r="AO20" s="11"/>
    </row>
    <row r="21" ht="14.25" customHeight="1">
      <c r="A21" s="11"/>
      <c r="B21" s="152" t="s">
        <v>71</v>
      </c>
      <c r="C21" s="153" t="s">
        <v>72</v>
      </c>
      <c r="D21" s="102">
        <f t="shared" ref="D21:D35" si="19">IF(SUM(E21:N21,P21:Y21,AA21:AJ21)&gt;0,AVERAGE(E21:N21,P21:Y21,AA21:AJ21),"")</f>
        <v>2.94</v>
      </c>
      <c r="E21" s="148">
        <f>IF(('Médias por Questão e Nivel Ens.'!E22)&gt;0,'Médias por Questão e Nivel Ens.'!E22,"")</f>
        <v>3.5</v>
      </c>
      <c r="F21" s="148">
        <f>'Médias por Questão e Nivel Ens.'!I22</f>
        <v>3</v>
      </c>
      <c r="G21" s="148">
        <f>'Médias por Questão e Nivel Ens.'!M22</f>
        <v>3.3</v>
      </c>
      <c r="H21" s="148">
        <f>IF(('Médias por Questão e Nivel Ens.'!Q22)&gt;0,'Médias por Questão e Nivel Ens.'!Q22,"")</f>
        <v>2.5</v>
      </c>
      <c r="I21" s="148">
        <f>'Médias por Questão e Nivel Ens.'!U22</f>
        <v>2.7</v>
      </c>
      <c r="J21" s="148">
        <f>'Médias por Questão e Nivel Ens.'!Y22</f>
        <v>2.7</v>
      </c>
      <c r="K21" s="148">
        <f>'Médias por Questão e Nivel Ens.'!AC22</f>
        <v>2.7</v>
      </c>
      <c r="L21" s="148">
        <f>IF(('Médias por Questão e Nivel Ens.'!AG22)&gt;0,'Médias por Questão e Nivel Ens.'!AG22,"")</f>
        <v>3</v>
      </c>
      <c r="M21" s="148">
        <f>IF(('Médias por Questão e Nivel Ens.'!AK22)&gt;0,'Médias por Questão e Nivel Ens.'!AK22,"")</f>
        <v>2.8</v>
      </c>
      <c r="N21" s="148">
        <f>IF(('Médias por Questão e Nivel Ens.'!AO22)&gt;0,'Médias por Questão e Nivel Ens.'!AO22,"")</f>
        <v>3</v>
      </c>
      <c r="O21" s="158">
        <f t="shared" ref="O21:O34" si="20">IF(SUM(E21:N21)&gt;0,AVERAGE(E21:N21),"")</f>
        <v>2.92</v>
      </c>
      <c r="P21" s="148">
        <f>IF(('Médias por Questão e Nivel Ens.'!F22)&gt;0,'Médias por Questão e Nivel Ens.'!F22,"")</f>
        <v>3.3</v>
      </c>
      <c r="Q21" s="148">
        <f>'Médias por Questão e Nivel Ens.'!J22</f>
        <v>3</v>
      </c>
      <c r="R21" s="148">
        <f>'Médias por Questão e Nivel Ens.'!N22</f>
        <v>3.4</v>
      </c>
      <c r="S21" s="148">
        <f>'Médias por Questão e Nivel Ens.'!R22</f>
        <v>3.3</v>
      </c>
      <c r="T21" s="148">
        <f>'Médias por Questão e Nivel Ens.'!V22</f>
        <v>2.5</v>
      </c>
      <c r="U21" s="148">
        <f>'Médias por Questão e Nivel Ens.'!Z22</f>
        <v>2.7</v>
      </c>
      <c r="V21" s="148">
        <f>'Médias por Questão e Nivel Ens.'!AD22</f>
        <v>2.7</v>
      </c>
      <c r="W21" s="148">
        <f>'Médias por Questão e Nivel Ens.'!AH22</f>
        <v>2.9</v>
      </c>
      <c r="X21" s="148">
        <f>'Médias por Questão e Nivel Ens.'!AL22</f>
        <v>2.7</v>
      </c>
      <c r="Y21" s="148">
        <f>'Médias por Questão e Nivel Ens.'!AP22</f>
        <v>3.1</v>
      </c>
      <c r="Z21" s="240">
        <f t="shared" ref="Z21:Z34" si="21">IF(SUM(P21:Y21)&gt;0,AVERAGE(P21:Y21),"")</f>
        <v>2.96</v>
      </c>
      <c r="AA21" s="271" t="str">
        <f>IF(('Médias por Questão e Nivel Ens.'!G22)&gt;0,'Médias por Questão e Nivel Ens.'!G22,"")</f>
        <v/>
      </c>
      <c r="AB21" s="272"/>
      <c r="AC21" s="272"/>
      <c r="AD21" s="157"/>
      <c r="AE21" s="157"/>
      <c r="AF21" s="157"/>
      <c r="AG21" s="157"/>
      <c r="AH21" s="157"/>
      <c r="AI21" s="157"/>
      <c r="AJ21" s="157"/>
      <c r="AK21" s="285"/>
      <c r="AL21" s="11"/>
      <c r="AM21" s="11"/>
      <c r="AN21" s="11"/>
      <c r="AO21" s="11"/>
    </row>
    <row r="22" ht="14.25" customHeight="1">
      <c r="A22" s="11"/>
      <c r="B22" s="108" t="s">
        <v>73</v>
      </c>
      <c r="C22" s="109" t="s">
        <v>74</v>
      </c>
      <c r="D22" s="241">
        <f t="shared" si="19"/>
        <v>2.93</v>
      </c>
      <c r="E22" s="148">
        <f>IF(('Médias por Questão e Nivel Ens.'!E23)&gt;0,'Médias por Questão e Nivel Ens.'!E23,"")</f>
        <v>4</v>
      </c>
      <c r="F22" s="148">
        <f>'Médias por Questão e Nivel Ens.'!I23</f>
        <v>3.3</v>
      </c>
      <c r="G22" s="148">
        <f>'Médias por Questão e Nivel Ens.'!M23</f>
        <v>3.7</v>
      </c>
      <c r="H22" s="148">
        <f>IF(('Médias por Questão e Nivel Ens.'!Q23)&gt;0,'Médias por Questão e Nivel Ens.'!Q23,"")</f>
        <v>2.5</v>
      </c>
      <c r="I22" s="148">
        <f>'Médias por Questão e Nivel Ens.'!U23</f>
        <v>3</v>
      </c>
      <c r="J22" s="148">
        <f>'Médias por Questão e Nivel Ens.'!Y23</f>
        <v>2.3</v>
      </c>
      <c r="K22" s="148">
        <f>'Médias por Questão e Nivel Ens.'!AC23</f>
        <v>2.7</v>
      </c>
      <c r="L22" s="148">
        <f>IF(('Médias por Questão e Nivel Ens.'!AG23)&gt;0,'Médias por Questão e Nivel Ens.'!AG23,"")</f>
        <v>2.5</v>
      </c>
      <c r="M22" s="148">
        <f>IF(('Médias por Questão e Nivel Ens.'!AK23)&gt;0,'Médias por Questão e Nivel Ens.'!AK23,"")</f>
        <v>2.8</v>
      </c>
      <c r="N22" s="148">
        <f>IF(('Médias por Questão e Nivel Ens.'!AO23)&gt;0,'Médias por Questão e Nivel Ens.'!AO23,"")</f>
        <v>3.3</v>
      </c>
      <c r="O22" s="208">
        <f t="shared" si="20"/>
        <v>3.01</v>
      </c>
      <c r="P22" s="148">
        <f>IF(('Médias por Questão e Nivel Ens.'!F23)&gt;0,'Médias por Questão e Nivel Ens.'!F23,"")</f>
        <v>2.7</v>
      </c>
      <c r="Q22" s="148">
        <f>'Médias por Questão e Nivel Ens.'!J23</f>
        <v>3.3</v>
      </c>
      <c r="R22" s="148">
        <f>'Médias por Questão e Nivel Ens.'!N23</f>
        <v>3.6</v>
      </c>
      <c r="S22" s="148">
        <f>'Médias por Questão e Nivel Ens.'!R23</f>
        <v>3.1</v>
      </c>
      <c r="T22" s="148">
        <f>'Médias por Questão e Nivel Ens.'!V23</f>
        <v>2.3</v>
      </c>
      <c r="U22" s="148">
        <f>'Médias por Questão e Nivel Ens.'!Z23</f>
        <v>2.7</v>
      </c>
      <c r="V22" s="148">
        <f>'Médias por Questão e Nivel Ens.'!AD23</f>
        <v>2.7</v>
      </c>
      <c r="W22" s="148">
        <f>'Médias por Questão e Nivel Ens.'!AH23</f>
        <v>2.5</v>
      </c>
      <c r="X22" s="148">
        <f>'Médias por Questão e Nivel Ens.'!AL23</f>
        <v>2.7</v>
      </c>
      <c r="Y22" s="148">
        <f>'Médias por Questão e Nivel Ens.'!AP23</f>
        <v>2.9</v>
      </c>
      <c r="Z22" s="243">
        <f t="shared" si="21"/>
        <v>2.85</v>
      </c>
      <c r="AA22" s="118"/>
      <c r="AB22" s="120"/>
      <c r="AC22" s="120"/>
      <c r="AD22" s="112"/>
      <c r="AE22" s="112"/>
      <c r="AF22" s="112"/>
      <c r="AG22" s="112"/>
      <c r="AH22" s="112"/>
      <c r="AI22" s="112"/>
      <c r="AJ22" s="112"/>
      <c r="AK22" s="286"/>
      <c r="AL22" s="11"/>
      <c r="AM22" s="11"/>
      <c r="AN22" s="11"/>
      <c r="AO22" s="11"/>
    </row>
    <row r="23" ht="14.25" customHeight="1">
      <c r="A23" s="11"/>
      <c r="B23" s="108" t="s">
        <v>75</v>
      </c>
      <c r="C23" s="109" t="s">
        <v>76</v>
      </c>
      <c r="D23" s="241">
        <f t="shared" si="19"/>
        <v>2.873333333</v>
      </c>
      <c r="E23" s="148">
        <f>IF(('Médias por Questão e Nivel Ens.'!E24)&gt;0,'Médias por Questão e Nivel Ens.'!E24,"")</f>
        <v>4</v>
      </c>
      <c r="F23" s="148">
        <f>'Médias por Questão e Nivel Ens.'!I24</f>
        <v>2.7</v>
      </c>
      <c r="G23" s="148">
        <f>'Médias por Questão e Nivel Ens.'!M24</f>
        <v>2.7</v>
      </c>
      <c r="H23" s="148">
        <f>IF(('Médias por Questão e Nivel Ens.'!Q24)&gt;0,'Médias por Questão e Nivel Ens.'!Q24,"")</f>
        <v>2.5</v>
      </c>
      <c r="I23" s="148">
        <f>'Médias por Questão e Nivel Ens.'!U24</f>
        <v>3.3</v>
      </c>
      <c r="J23" s="148">
        <f>'Médias por Questão e Nivel Ens.'!Y24</f>
        <v>2</v>
      </c>
      <c r="K23" s="148">
        <f>'Médias por Questão e Nivel Ens.'!AC24</f>
        <v>2.7</v>
      </c>
      <c r="L23" s="148">
        <f>IF(('Médias por Questão e Nivel Ens.'!AG24)&gt;0,'Médias por Questão e Nivel Ens.'!AG24,"")</f>
        <v>2</v>
      </c>
      <c r="M23" s="148">
        <f>IF(('Médias por Questão e Nivel Ens.'!AK24)&gt;0,'Médias por Questão e Nivel Ens.'!AK24,"")</f>
        <v>2</v>
      </c>
      <c r="N23" s="148">
        <f>IF(('Médias por Questão e Nivel Ens.'!AO24)&gt;0,'Médias por Questão e Nivel Ens.'!AO24,"")</f>
        <v>2.3</v>
      </c>
      <c r="O23" s="208">
        <f t="shared" si="20"/>
        <v>2.62</v>
      </c>
      <c r="P23" s="148">
        <f>IF(('Médias por Questão e Nivel Ens.'!F24)&gt;0,'Médias por Questão e Nivel Ens.'!F24,"")</f>
        <v>3.7</v>
      </c>
      <c r="Q23" s="148">
        <f>'Médias por Questão e Nivel Ens.'!J24</f>
        <v>4</v>
      </c>
      <c r="R23" s="148">
        <f>'Médias por Questão e Nivel Ens.'!N24</f>
        <v>2.6</v>
      </c>
      <c r="S23" s="148">
        <f>'Médias por Questão e Nivel Ens.'!R24</f>
        <v>3.5</v>
      </c>
      <c r="T23" s="148">
        <f>'Médias por Questão e Nivel Ens.'!V24</f>
        <v>3.1</v>
      </c>
      <c r="U23" s="148">
        <f>'Médias por Questão e Nivel Ens.'!Z24</f>
        <v>3</v>
      </c>
      <c r="V23" s="148">
        <f>'Médias por Questão e Nivel Ens.'!AD24</f>
        <v>3.2</v>
      </c>
      <c r="W23" s="148">
        <f>'Médias por Questão e Nivel Ens.'!AH24</f>
        <v>2.5</v>
      </c>
      <c r="X23" s="148">
        <f>'Médias por Questão e Nivel Ens.'!AL24</f>
        <v>2.5</v>
      </c>
      <c r="Y23" s="148">
        <f>'Médias por Questão e Nivel Ens.'!AP24</f>
        <v>2.9</v>
      </c>
      <c r="Z23" s="243">
        <f t="shared" si="21"/>
        <v>3.1</v>
      </c>
      <c r="AA23" s="148">
        <f>'Médias por Questão e Nivel Ens.'!G24</f>
        <v>3.6</v>
      </c>
      <c r="AB23" s="148">
        <f>'Médias por Questão e Nivel Ens.'!K24</f>
        <v>3.2</v>
      </c>
      <c r="AC23" s="148">
        <f>'Médias por Questão e Nivel Ens.'!O24</f>
        <v>1.6</v>
      </c>
      <c r="AD23" s="148">
        <f>'Médias por Questão e Nivel Ens.'!S24</f>
        <v>3.4</v>
      </c>
      <c r="AE23" s="148">
        <f>'Médias por Questão e Nivel Ens.'!W24</f>
        <v>3.1</v>
      </c>
      <c r="AF23" s="148">
        <f>'Médias por Questão e Nivel Ens.'!AA24</f>
        <v>3</v>
      </c>
      <c r="AG23" s="148">
        <f>'Médias por Questão e Nivel Ens.'!AE24</f>
        <v>2.7</v>
      </c>
      <c r="AH23" s="148">
        <f>'Médias por Questão e Nivel Ens.'!AI24</f>
        <v>2.8</v>
      </c>
      <c r="AI23" s="148">
        <f>'Médias por Questão e Nivel Ens.'!AM24</f>
        <v>2.8</v>
      </c>
      <c r="AJ23" s="148">
        <f>'Médias por Questão e Nivel Ens.'!AQ24</f>
        <v>2.8</v>
      </c>
      <c r="AK23" s="287">
        <f t="shared" ref="AK23:AK24" si="22">IF(SUM(AA23:AJ23)&gt;0,AVERAGE(AA23:AJ23),"")</f>
        <v>2.9</v>
      </c>
      <c r="AL23" s="11"/>
      <c r="AM23" s="11"/>
      <c r="AN23" s="11"/>
      <c r="AO23" s="11"/>
    </row>
    <row r="24" ht="14.25" customHeight="1">
      <c r="A24" s="11"/>
      <c r="B24" s="108" t="s">
        <v>77</v>
      </c>
      <c r="C24" s="109" t="s">
        <v>78</v>
      </c>
      <c r="D24" s="241">
        <f t="shared" si="19"/>
        <v>2.886666667</v>
      </c>
      <c r="E24" s="148">
        <f>IF(('Médias por Questão e Nivel Ens.'!E25)&gt;0,'Médias por Questão e Nivel Ens.'!E25,"")</f>
        <v>3</v>
      </c>
      <c r="F24" s="148">
        <f>'Médias por Questão e Nivel Ens.'!I25</f>
        <v>2.3</v>
      </c>
      <c r="G24" s="148">
        <f>'Médias por Questão e Nivel Ens.'!M25</f>
        <v>2.7</v>
      </c>
      <c r="H24" s="148">
        <f>IF(('Médias por Questão e Nivel Ens.'!Q25)&gt;0,'Médias por Questão e Nivel Ens.'!Q25,"")</f>
        <v>4</v>
      </c>
      <c r="I24" s="148">
        <f>'Médias por Questão e Nivel Ens.'!U25</f>
        <v>2.3</v>
      </c>
      <c r="J24" s="148">
        <f>'Médias por Questão e Nivel Ens.'!Y25</f>
        <v>1.7</v>
      </c>
      <c r="K24" s="148">
        <f>'Médias por Questão e Nivel Ens.'!AC25</f>
        <v>3</v>
      </c>
      <c r="L24" s="148">
        <f>IF(('Médias por Questão e Nivel Ens.'!AG25)&gt;0,'Médias por Questão e Nivel Ens.'!AG25,"")</f>
        <v>3.5</v>
      </c>
      <c r="M24" s="148">
        <f>IF(('Médias por Questão e Nivel Ens.'!AK25)&gt;0,'Médias por Questão e Nivel Ens.'!AK25,"")</f>
        <v>3.8</v>
      </c>
      <c r="N24" s="148">
        <f>IF(('Médias por Questão e Nivel Ens.'!AO25)&gt;0,'Médias por Questão e Nivel Ens.'!AO25,"")</f>
        <v>2.3</v>
      </c>
      <c r="O24" s="208">
        <f t="shared" si="20"/>
        <v>2.86</v>
      </c>
      <c r="P24" s="148">
        <f>IF(('Médias por Questão e Nivel Ens.'!F25)&gt;0,'Médias por Questão e Nivel Ens.'!F25,"")</f>
        <v>3</v>
      </c>
      <c r="Q24" s="148">
        <f>'Médias por Questão e Nivel Ens.'!J25</f>
        <v>3</v>
      </c>
      <c r="R24" s="148">
        <f>'Médias por Questão e Nivel Ens.'!N25</f>
        <v>3</v>
      </c>
      <c r="S24" s="148">
        <f>'Médias por Questão e Nivel Ens.'!R25</f>
        <v>3.3</v>
      </c>
      <c r="T24" s="148">
        <f>'Médias por Questão e Nivel Ens.'!V25</f>
        <v>2.5</v>
      </c>
      <c r="U24" s="148">
        <f>'Médias por Questão e Nivel Ens.'!Z25</f>
        <v>3</v>
      </c>
      <c r="V24" s="148">
        <f>'Médias por Questão e Nivel Ens.'!AD25</f>
        <v>3.1</v>
      </c>
      <c r="W24" s="148">
        <f>'Médias por Questão e Nivel Ens.'!AH25</f>
        <v>3.3</v>
      </c>
      <c r="X24" s="148">
        <f>'Médias por Questão e Nivel Ens.'!AL25</f>
        <v>2.9</v>
      </c>
      <c r="Y24" s="148">
        <f>'Médias por Questão e Nivel Ens.'!AP25</f>
        <v>3.1</v>
      </c>
      <c r="Z24" s="243">
        <f t="shared" si="21"/>
        <v>3.02</v>
      </c>
      <c r="AA24" s="148">
        <f>'Médias por Questão e Nivel Ens.'!G25</f>
        <v>1.7</v>
      </c>
      <c r="AB24" s="148">
        <f>'Médias por Questão e Nivel Ens.'!K25</f>
        <v>2.7</v>
      </c>
      <c r="AC24" s="148">
        <f>'Médias por Questão e Nivel Ens.'!O25</f>
        <v>1.7</v>
      </c>
      <c r="AD24" s="148">
        <f>'Médias por Questão e Nivel Ens.'!S25</f>
        <v>3.7</v>
      </c>
      <c r="AE24" s="148">
        <f>'Médias por Questão e Nivel Ens.'!W25</f>
        <v>3.3</v>
      </c>
      <c r="AF24" s="148">
        <f>'Médias por Questão e Nivel Ens.'!AA25</f>
        <v>3</v>
      </c>
      <c r="AG24" s="148">
        <f>'Médias por Questão e Nivel Ens.'!AE25</f>
        <v>3</v>
      </c>
      <c r="AH24" s="148">
        <f>'Médias por Questão e Nivel Ens.'!AI25</f>
        <v>2.9</v>
      </c>
      <c r="AI24" s="148">
        <f>'Médias por Questão e Nivel Ens.'!AM25</f>
        <v>2.7</v>
      </c>
      <c r="AJ24" s="148">
        <f>'Médias por Questão e Nivel Ens.'!AQ25</f>
        <v>3.1</v>
      </c>
      <c r="AK24" s="287">
        <f t="shared" si="22"/>
        <v>2.78</v>
      </c>
      <c r="AL24" s="11"/>
      <c r="AM24" s="11"/>
      <c r="AN24" s="11"/>
      <c r="AO24" s="11"/>
    </row>
    <row r="25" ht="14.25" customHeight="1">
      <c r="A25" s="11"/>
      <c r="B25" s="164" t="s">
        <v>79</v>
      </c>
      <c r="C25" s="165" t="s">
        <v>80</v>
      </c>
      <c r="D25" s="241">
        <f t="shared" si="19"/>
        <v>2.78</v>
      </c>
      <c r="E25" s="148">
        <f>IF(('Médias por Questão e Nivel Ens.'!E26)&gt;0,'Médias por Questão e Nivel Ens.'!E26,"")</f>
        <v>2.8</v>
      </c>
      <c r="F25" s="148">
        <f>'Médias por Questão e Nivel Ens.'!I26</f>
        <v>2.3</v>
      </c>
      <c r="G25" s="148">
        <f>'Médias por Questão e Nivel Ens.'!M26</f>
        <v>3</v>
      </c>
      <c r="H25" s="148">
        <f>IF(('Médias por Questão e Nivel Ens.'!Q26)&gt;0,'Médias por Questão e Nivel Ens.'!Q26,"")</f>
        <v>3.5</v>
      </c>
      <c r="I25" s="148">
        <f>'Médias por Questão e Nivel Ens.'!U26</f>
        <v>1.5</v>
      </c>
      <c r="J25" s="148">
        <f>'Médias por Questão e Nivel Ens.'!Y26</f>
        <v>2.5</v>
      </c>
      <c r="K25" s="148">
        <f>'Médias por Questão e Nivel Ens.'!AC26</f>
        <v>2.7</v>
      </c>
      <c r="L25" s="148">
        <f>IF(('Médias por Questão e Nivel Ens.'!AG26)&gt;0,'Médias por Questão e Nivel Ens.'!AG26,"")</f>
        <v>3</v>
      </c>
      <c r="M25" s="148">
        <f>IF(('Médias por Questão e Nivel Ens.'!AK26)&gt;0,'Médias por Questão e Nivel Ens.'!AK26,"")</f>
        <v>2.3</v>
      </c>
      <c r="N25" s="148">
        <f>IF(('Médias por Questão e Nivel Ens.'!AO26)&gt;0,'Médias por Questão e Nivel Ens.'!AO26,"")</f>
        <v>2</v>
      </c>
      <c r="O25" s="208">
        <f t="shared" si="20"/>
        <v>2.56</v>
      </c>
      <c r="P25" s="148">
        <f>IF(('Médias por Questão e Nivel Ens.'!F26)&gt;0,'Médias por Questão e Nivel Ens.'!F26,"")</f>
        <v>2.3</v>
      </c>
      <c r="Q25" s="148">
        <f>'Médias por Questão e Nivel Ens.'!J26</f>
        <v>2.3</v>
      </c>
      <c r="R25" s="148">
        <f>'Médias por Questão e Nivel Ens.'!N26</f>
        <v>4</v>
      </c>
      <c r="S25" s="148">
        <f>'Médias por Questão e Nivel Ens.'!R26</f>
        <v>3.7</v>
      </c>
      <c r="T25" s="148">
        <f>'Médias por Questão e Nivel Ens.'!V26</f>
        <v>2.6</v>
      </c>
      <c r="U25" s="148">
        <f>'Médias por Questão e Nivel Ens.'!Z26</f>
        <v>2.8</v>
      </c>
      <c r="V25" s="148">
        <f>'Médias por Questão e Nivel Ens.'!AD26</f>
        <v>3.3</v>
      </c>
      <c r="W25" s="148">
        <f>'Médias por Questão e Nivel Ens.'!AH26</f>
        <v>2.9</v>
      </c>
      <c r="X25" s="148">
        <f>'Médias por Questão e Nivel Ens.'!AL26</f>
        <v>3.1</v>
      </c>
      <c r="Y25" s="148">
        <f>'Médias por Questão e Nivel Ens.'!AP26</f>
        <v>3</v>
      </c>
      <c r="Z25" s="243">
        <f t="shared" si="21"/>
        <v>3</v>
      </c>
      <c r="AA25" s="118" t="str">
        <f>IF(('Médias por Questão e Nivel Ens.'!G26)&gt;0,'Médias por Questão e Nivel Ens.'!G26,"")</f>
        <v/>
      </c>
      <c r="AB25" s="120"/>
      <c r="AC25" s="120"/>
      <c r="AD25" s="112"/>
      <c r="AE25" s="112"/>
      <c r="AF25" s="112"/>
      <c r="AG25" s="112"/>
      <c r="AH25" s="112"/>
      <c r="AI25" s="112"/>
      <c r="AJ25" s="112"/>
      <c r="AK25" s="288"/>
      <c r="AL25" s="11"/>
      <c r="AM25" s="11"/>
      <c r="AN25" s="11"/>
      <c r="AO25" s="11"/>
    </row>
    <row r="26" ht="14.25" customHeight="1">
      <c r="A26" s="11"/>
      <c r="B26" s="108" t="s">
        <v>81</v>
      </c>
      <c r="C26" s="109" t="s">
        <v>82</v>
      </c>
      <c r="D26" s="241">
        <f t="shared" si="19"/>
        <v>2.646666667</v>
      </c>
      <c r="E26" s="148">
        <f>IF(('Médias por Questão e Nivel Ens.'!E27)&gt;0,'Médias por Questão e Nivel Ens.'!E27,"")</f>
        <v>3</v>
      </c>
      <c r="F26" s="148">
        <f>'Médias por Questão e Nivel Ens.'!I27</f>
        <v>1.7</v>
      </c>
      <c r="G26" s="148">
        <f>'Médias por Questão e Nivel Ens.'!M27</f>
        <v>3</v>
      </c>
      <c r="H26" s="148">
        <f>IF(('Médias por Questão e Nivel Ens.'!Q27)&gt;0,'Médias por Questão e Nivel Ens.'!Q27,"")</f>
        <v>2</v>
      </c>
      <c r="I26" s="148">
        <f>'Médias por Questão e Nivel Ens.'!U27</f>
        <v>2.3</v>
      </c>
      <c r="J26" s="148">
        <f>'Médias por Questão e Nivel Ens.'!Y27</f>
        <v>2</v>
      </c>
      <c r="K26" s="148">
        <f>'Médias por Questão e Nivel Ens.'!AC27</f>
        <v>2</v>
      </c>
      <c r="L26" s="148">
        <f>IF(('Médias por Questão e Nivel Ens.'!AG27)&gt;0,'Médias por Questão e Nivel Ens.'!AG27,"")</f>
        <v>1.5</v>
      </c>
      <c r="M26" s="148">
        <f>IF(('Médias por Questão e Nivel Ens.'!AK27)&gt;0,'Médias por Questão e Nivel Ens.'!AK27,"")</f>
        <v>2</v>
      </c>
      <c r="N26" s="148">
        <f>IF(('Médias por Questão e Nivel Ens.'!AO27)&gt;0,'Médias por Questão e Nivel Ens.'!AO27,"")</f>
        <v>1.8</v>
      </c>
      <c r="O26" s="208">
        <f t="shared" si="20"/>
        <v>2.13</v>
      </c>
      <c r="P26" s="148">
        <f>IF(('Médias por Questão e Nivel Ens.'!F27)&gt;0,'Médias por Questão e Nivel Ens.'!F27,"")</f>
        <v>2.3</v>
      </c>
      <c r="Q26" s="148">
        <f>'Médias por Questão e Nivel Ens.'!J27</f>
        <v>3</v>
      </c>
      <c r="R26" s="148">
        <f>'Médias por Questão e Nivel Ens.'!N27</f>
        <v>3.2</v>
      </c>
      <c r="S26" s="148">
        <f>'Médias por Questão e Nivel Ens.'!R27</f>
        <v>2.4</v>
      </c>
      <c r="T26" s="148">
        <f>'Médias por Questão e Nivel Ens.'!V27</f>
        <v>2.2</v>
      </c>
      <c r="U26" s="148">
        <f>'Médias por Questão e Nivel Ens.'!Z27</f>
        <v>2</v>
      </c>
      <c r="V26" s="148">
        <f>'Médias por Questão e Nivel Ens.'!AD27</f>
        <v>2.3</v>
      </c>
      <c r="W26" s="148">
        <f>'Médias por Questão e Nivel Ens.'!AH27</f>
        <v>2.5</v>
      </c>
      <c r="X26" s="148">
        <f>'Médias por Questão e Nivel Ens.'!AL27</f>
        <v>2.4</v>
      </c>
      <c r="Y26" s="148">
        <f>'Médias por Questão e Nivel Ens.'!AP27</f>
        <v>2.5</v>
      </c>
      <c r="Z26" s="243">
        <f t="shared" si="21"/>
        <v>2.48</v>
      </c>
      <c r="AA26" s="148">
        <f>'Médias por Questão e Nivel Ens.'!G27</f>
        <v>3.3</v>
      </c>
      <c r="AB26" s="148">
        <f>'Médias por Questão e Nivel Ens.'!K27</f>
        <v>3.7</v>
      </c>
      <c r="AC26" s="148">
        <f>'Médias por Questão e Nivel Ens.'!O27</f>
        <v>2.5</v>
      </c>
      <c r="AD26" s="148">
        <f>'Médias por Questão e Nivel Ens.'!S27</f>
        <v>3.8</v>
      </c>
      <c r="AE26" s="148">
        <f>'Médias por Questão e Nivel Ens.'!W27</f>
        <v>3.9</v>
      </c>
      <c r="AF26" s="148">
        <f>'Médias por Questão e Nivel Ens.'!AA27</f>
        <v>3.3</v>
      </c>
      <c r="AG26" s="148">
        <f>'Médias por Questão e Nivel Ens.'!AE27</f>
        <v>3.4</v>
      </c>
      <c r="AH26" s="148">
        <f>'Médias por Questão e Nivel Ens.'!AI27</f>
        <v>3.1</v>
      </c>
      <c r="AI26" s="148">
        <f>'Médias por Questão e Nivel Ens.'!AM27</f>
        <v>3.1</v>
      </c>
      <c r="AJ26" s="148">
        <f>'Médias por Questão e Nivel Ens.'!AQ27</f>
        <v>3.2</v>
      </c>
      <c r="AK26" s="287">
        <f t="shared" ref="AK26:AK28" si="23">IF(SUM(AA26:AJ26)&gt;0,AVERAGE(AA26:AJ26),"")</f>
        <v>3.33</v>
      </c>
      <c r="AL26" s="11"/>
      <c r="AM26" s="11"/>
      <c r="AN26" s="11"/>
      <c r="AO26" s="11"/>
    </row>
    <row r="27" ht="14.25" customHeight="1">
      <c r="A27" s="11"/>
      <c r="B27" s="108" t="s">
        <v>83</v>
      </c>
      <c r="C27" s="109" t="s">
        <v>84</v>
      </c>
      <c r="D27" s="241">
        <f t="shared" si="19"/>
        <v>2.333333333</v>
      </c>
      <c r="E27" s="244" t="str">
        <f>IF(('Médias por Questão e Nivel Ens.'!E28)&gt;0,'Médias por Questão e Nivel Ens.'!E28,"")</f>
        <v/>
      </c>
      <c r="F27" s="244" t="str">
        <f>'Médias por Questão e Nivel Ens.'!I28</f>
        <v/>
      </c>
      <c r="G27" s="244" t="str">
        <f>'Médias por Questão e Nivel Ens.'!M28</f>
        <v/>
      </c>
      <c r="H27" s="244" t="str">
        <f>IF(('Médias por Questão e Nivel Ens.'!Q28)&gt;0,'Médias por Questão e Nivel Ens.'!Q28,"")</f>
        <v/>
      </c>
      <c r="I27" s="244" t="str">
        <f>'Médias por Questão e Nivel Ens.'!U28</f>
        <v/>
      </c>
      <c r="J27" s="244" t="str">
        <f>'Médias por Questão e Nivel Ens.'!Y28</f>
        <v/>
      </c>
      <c r="K27" s="244" t="str">
        <f>'Médias por Questão e Nivel Ens.'!AC28</f>
        <v/>
      </c>
      <c r="L27" s="244" t="str">
        <f>IF(('Médias por Questão e Nivel Ens.'!AG28)&gt;0,'Médias por Questão e Nivel Ens.'!AG28,"")</f>
        <v/>
      </c>
      <c r="M27" s="244" t="str">
        <f>IF(('Médias por Questão e Nivel Ens.'!AK28)&gt;0,'Médias por Questão e Nivel Ens.'!AK28,"")</f>
        <v/>
      </c>
      <c r="N27" s="148">
        <f>IF(('Médias por Questão e Nivel Ens.'!AO28)&gt;0,'Médias por Questão e Nivel Ens.'!AO28,"")</f>
        <v>1.3</v>
      </c>
      <c r="O27" s="208">
        <f t="shared" si="20"/>
        <v>1.3</v>
      </c>
      <c r="P27" s="244" t="str">
        <f>IF(('Médias por Questão e Nivel Ens.'!F28)&gt;0,'Médias por Questão e Nivel Ens.'!F28,"")</f>
        <v/>
      </c>
      <c r="Q27" s="244" t="str">
        <f>'Médias por Questão e Nivel Ens.'!J28</f>
        <v/>
      </c>
      <c r="R27" s="244" t="str">
        <f>'Médias por Questão e Nivel Ens.'!N28</f>
        <v/>
      </c>
      <c r="S27" s="244" t="str">
        <f>'Médias por Questão e Nivel Ens.'!R28</f>
        <v/>
      </c>
      <c r="T27" s="244" t="str">
        <f>'Médias por Questão e Nivel Ens.'!V28</f>
        <v/>
      </c>
      <c r="U27" s="244" t="str">
        <f>'Médias por Questão e Nivel Ens.'!Z28</f>
        <v/>
      </c>
      <c r="V27" s="244" t="str">
        <f>'Médias por Questão e Nivel Ens.'!AD28</f>
        <v/>
      </c>
      <c r="W27" s="244" t="str">
        <f>'Médias por Questão e Nivel Ens.'!AH28</f>
        <v/>
      </c>
      <c r="X27" s="244" t="str">
        <f>'Médias por Questão e Nivel Ens.'!AL28</f>
        <v/>
      </c>
      <c r="Y27" s="148">
        <f>'Médias por Questão e Nivel Ens.'!AP28</f>
        <v>2.5</v>
      </c>
      <c r="Z27" s="243">
        <f t="shared" si="21"/>
        <v>2.5</v>
      </c>
      <c r="AA27" s="118" t="str">
        <f>IF(('Médias por Questão e Nivel Ens.'!G28)&gt;0,'Médias por Questão e Nivel Ens.'!G28,"")</f>
        <v/>
      </c>
      <c r="AB27" s="120"/>
      <c r="AC27" s="120"/>
      <c r="AD27" s="112"/>
      <c r="AE27" s="112"/>
      <c r="AF27" s="112"/>
      <c r="AG27" s="112"/>
      <c r="AH27" s="112"/>
      <c r="AI27" s="112"/>
      <c r="AJ27" s="148">
        <f>IF(('Médias por Questão e Nivel Ens.'!AQ28)&gt;0,'Médias por Questão e Nivel Ens.'!AQ28,"")</f>
        <v>3.2</v>
      </c>
      <c r="AK27" s="287">
        <f t="shared" si="23"/>
        <v>3.2</v>
      </c>
      <c r="AL27" s="11"/>
      <c r="AM27" s="11"/>
      <c r="AN27" s="11"/>
      <c r="AO27" s="11"/>
    </row>
    <row r="28" ht="14.25" customHeight="1">
      <c r="A28" s="11"/>
      <c r="B28" s="108" t="s">
        <v>85</v>
      </c>
      <c r="C28" s="109" t="s">
        <v>86</v>
      </c>
      <c r="D28" s="241" t="str">
        <f t="shared" si="19"/>
        <v/>
      </c>
      <c r="E28" s="122" t="str">
        <f>IF(('Médias por Questão e Nivel Ens.'!E29)&gt;0,'Médias por Questão e Nivel Ens.'!E29,"")</f>
        <v/>
      </c>
      <c r="F28" s="124"/>
      <c r="G28" s="124"/>
      <c r="H28" s="149" t="str">
        <f>IF(('Médias por Questão e Nivel Ens.'!Q29)&gt;0,'Médias por Questão e Nivel Ens.'!Q29,"")</f>
        <v/>
      </c>
      <c r="I28" s="149"/>
      <c r="J28" s="149"/>
      <c r="K28" s="149"/>
      <c r="L28" s="149" t="str">
        <f>IF(('Médias por Questão e Nivel Ens.'!AG29)&gt;0,'Médias por Questão e Nivel Ens.'!AG29,"")</f>
        <v/>
      </c>
      <c r="M28" s="149" t="str">
        <f>IF(('Médias por Questão e Nivel Ens.'!AK29)&gt;0,'Médias por Questão e Nivel Ens.'!AK29,"")</f>
        <v/>
      </c>
      <c r="N28" s="148" t="str">
        <f>IF(('Médias por Questão e Nivel Ens.'!AO29)&gt;0,'Médias por Questão e Nivel Ens.'!AO29,"")</f>
        <v/>
      </c>
      <c r="O28" s="208" t="str">
        <f t="shared" si="20"/>
        <v/>
      </c>
      <c r="P28" s="122" t="str">
        <f>IF(('Médias por Questão e Nivel Ens.'!F29)&gt;0,'Médias por Questão e Nivel Ens.'!F29,"")</f>
        <v/>
      </c>
      <c r="Q28" s="124"/>
      <c r="R28" s="124"/>
      <c r="S28" s="149" t="str">
        <f>IF(('Médias por Questão e Nivel Ens.'!R29)&gt;0,'Médias por Questão e Nivel Ens.'!R29,"")</f>
        <v/>
      </c>
      <c r="T28" s="149"/>
      <c r="U28" s="149"/>
      <c r="V28" s="149" t="str">
        <f>IF(('Médias por Questão e Nivel Ens.'!AH29)&gt;0,'Médias por Questão e Nivel Ens.'!AH29,"")</f>
        <v/>
      </c>
      <c r="W28" s="149" t="str">
        <f>IF(('Médias por Questão e Nivel Ens.'!AL29)&gt;0,'Médias por Questão e Nivel Ens.'!AL29,"")</f>
        <v/>
      </c>
      <c r="X28" s="149"/>
      <c r="Y28" s="148" t="str">
        <f>IF(('Médias por Questão e Nivel Ens.'!AP29)&gt;0,'Médias por Questão e Nivel Ens.'!AP29,"")</f>
        <v/>
      </c>
      <c r="Z28" s="243" t="str">
        <f t="shared" si="21"/>
        <v/>
      </c>
      <c r="AA28" s="118" t="str">
        <f>IF(('Médias por Questão e Nivel Ens.'!G29)&gt;0,'Médias por Questão e Nivel Ens.'!G29,"")</f>
        <v/>
      </c>
      <c r="AB28" s="120"/>
      <c r="AC28" s="120"/>
      <c r="AD28" s="112" t="str">
        <f>IF(('Médias por Questão e Nivel Ens.'!S29)&gt;0,'Médias por Questão e Nivel Ens.'!S29,"")</f>
        <v/>
      </c>
      <c r="AE28" s="112"/>
      <c r="AF28" s="112"/>
      <c r="AG28" s="112"/>
      <c r="AH28" s="112" t="str">
        <f>IF(('Médias por Questão e Nivel Ens.'!AI29)&gt;0,'Médias por Questão e Nivel Ens.'!AI29,"")</f>
        <v/>
      </c>
      <c r="AI28" s="112" t="str">
        <f>IF(('Médias por Questão e Nivel Ens.'!AM29)&gt;0,'Médias por Questão e Nivel Ens.'!AM29,"")</f>
        <v/>
      </c>
      <c r="AJ28" s="112" t="str">
        <f>IF(('Médias por Questão e Nivel Ens.'!AQ29)&gt;0,'Médias por Questão e Nivel Ens.'!AQ29,"")</f>
        <v/>
      </c>
      <c r="AK28" s="167" t="str">
        <f t="shared" si="23"/>
        <v/>
      </c>
      <c r="AL28" s="11"/>
      <c r="AM28" s="11"/>
      <c r="AN28" s="11"/>
      <c r="AO28" s="11"/>
    </row>
    <row r="29" ht="14.25" customHeight="1">
      <c r="A29" s="11"/>
      <c r="B29" s="108" t="s">
        <v>87</v>
      </c>
      <c r="C29" s="109" t="s">
        <v>88</v>
      </c>
      <c r="D29" s="241" t="str">
        <f t="shared" si="19"/>
        <v/>
      </c>
      <c r="E29" s="147" t="str">
        <f>IF(('Médias por Questão e Nivel Ens.'!E30)&gt;0,'Médias por Questão e Nivel Ens.'!E30,"")</f>
        <v/>
      </c>
      <c r="F29" s="170"/>
      <c r="G29" s="170"/>
      <c r="H29" s="148" t="str">
        <f>IF(('Médias por Questão e Nivel Ens.'!Q30)&gt;0,'Médias por Questão e Nivel Ens.'!Q30,"")</f>
        <v/>
      </c>
      <c r="I29" s="148"/>
      <c r="J29" s="148"/>
      <c r="K29" s="148"/>
      <c r="L29" s="148" t="str">
        <f>IF(('Médias por Questão e Nivel Ens.'!AG30)&gt;0,'Médias por Questão e Nivel Ens.'!AG30,"")</f>
        <v/>
      </c>
      <c r="M29" s="148" t="str">
        <f>IF(('Médias por Questão e Nivel Ens.'!AK30)&gt;0,'Médias por Questão e Nivel Ens.'!AK30,"")</f>
        <v/>
      </c>
      <c r="N29" s="148" t="str">
        <f>IF(('Médias por Questão e Nivel Ens.'!AO30)&gt;0,'Médias por Questão e Nivel Ens.'!AO30,"")</f>
        <v/>
      </c>
      <c r="O29" s="208" t="str">
        <f t="shared" si="20"/>
        <v/>
      </c>
      <c r="P29" s="147" t="str">
        <f>IF(('Médias por Questão e Nivel Ens.'!F30)&gt;0,'Médias por Questão e Nivel Ens.'!F30,"")</f>
        <v/>
      </c>
      <c r="Q29" s="170"/>
      <c r="R29" s="170"/>
      <c r="S29" s="148" t="str">
        <f>IF(('Médias por Questão e Nivel Ens.'!R30)&gt;0,'Médias por Questão e Nivel Ens.'!R30,"")</f>
        <v/>
      </c>
      <c r="T29" s="148"/>
      <c r="U29" s="148"/>
      <c r="V29" s="148" t="str">
        <f>IF(('Médias por Questão e Nivel Ens.'!AH30)&gt;0,'Médias por Questão e Nivel Ens.'!AH30,"")</f>
        <v/>
      </c>
      <c r="W29" s="148" t="str">
        <f>IF(('Médias por Questão e Nivel Ens.'!AL30)&gt;0,'Médias por Questão e Nivel Ens.'!AL30,"")</f>
        <v/>
      </c>
      <c r="X29" s="148"/>
      <c r="Y29" s="148" t="str">
        <f>IF(('Médias por Questão e Nivel Ens.'!AP30)&gt;0,'Médias por Questão e Nivel Ens.'!AP30,"")</f>
        <v/>
      </c>
      <c r="Z29" s="243" t="str">
        <f t="shared" si="21"/>
        <v/>
      </c>
      <c r="AA29" s="118" t="str">
        <f>IF(('Médias por Questão e Nivel Ens.'!G30)&gt;0,'Médias por Questão e Nivel Ens.'!G30,"")</f>
        <v/>
      </c>
      <c r="AB29" s="120"/>
      <c r="AC29" s="120"/>
      <c r="AD29" s="112"/>
      <c r="AE29" s="112"/>
      <c r="AF29" s="112"/>
      <c r="AG29" s="112"/>
      <c r="AH29" s="112"/>
      <c r="AI29" s="112"/>
      <c r="AJ29" s="112"/>
      <c r="AK29" s="167"/>
      <c r="AL29" s="11"/>
      <c r="AM29" s="11"/>
      <c r="AN29" s="11"/>
      <c r="AO29" s="11"/>
    </row>
    <row r="30" ht="14.25" customHeight="1">
      <c r="A30" s="11"/>
      <c r="B30" s="108" t="s">
        <v>89</v>
      </c>
      <c r="C30" s="109" t="s">
        <v>90</v>
      </c>
      <c r="D30" s="241" t="str">
        <f t="shared" si="19"/>
        <v/>
      </c>
      <c r="E30" s="147" t="str">
        <f>IF(('Médias por Questão e Nivel Ens.'!E31)&gt;0,'Médias por Questão e Nivel Ens.'!E31,"")</f>
        <v/>
      </c>
      <c r="F30" s="170"/>
      <c r="G30" s="170"/>
      <c r="H30" s="148" t="str">
        <f>IF(('Médias por Questão e Nivel Ens.'!Q31)&gt;0,'Médias por Questão e Nivel Ens.'!Q31,"")</f>
        <v/>
      </c>
      <c r="I30" s="148"/>
      <c r="J30" s="148"/>
      <c r="K30" s="148"/>
      <c r="L30" s="148" t="str">
        <f>IF(('Médias por Questão e Nivel Ens.'!AG31)&gt;0,'Médias por Questão e Nivel Ens.'!AG31,"")</f>
        <v/>
      </c>
      <c r="M30" s="148" t="str">
        <f>IF(('Médias por Questão e Nivel Ens.'!AK31)&gt;0,'Médias por Questão e Nivel Ens.'!AK31,"")</f>
        <v/>
      </c>
      <c r="N30" s="148" t="str">
        <f>IF(('Médias por Questão e Nivel Ens.'!AO31)&gt;0,'Médias por Questão e Nivel Ens.'!AO31,"")</f>
        <v/>
      </c>
      <c r="O30" s="208" t="str">
        <f t="shared" si="20"/>
        <v/>
      </c>
      <c r="P30" s="147" t="str">
        <f>IF(('Médias por Questão e Nivel Ens.'!F31)&gt;0,'Médias por Questão e Nivel Ens.'!F31,"")</f>
        <v/>
      </c>
      <c r="Q30" s="170"/>
      <c r="R30" s="170"/>
      <c r="S30" s="148" t="str">
        <f>IF(('Médias por Questão e Nivel Ens.'!R31)&gt;0,'Médias por Questão e Nivel Ens.'!R31,"")</f>
        <v/>
      </c>
      <c r="T30" s="148"/>
      <c r="U30" s="148"/>
      <c r="V30" s="148" t="str">
        <f>IF(('Médias por Questão e Nivel Ens.'!AH31)&gt;0,'Médias por Questão e Nivel Ens.'!AH31,"")</f>
        <v/>
      </c>
      <c r="W30" s="148" t="str">
        <f>IF(('Médias por Questão e Nivel Ens.'!AL31)&gt;0,'Médias por Questão e Nivel Ens.'!AL31,"")</f>
        <v/>
      </c>
      <c r="X30" s="148"/>
      <c r="Y30" s="148" t="str">
        <f>IF(('Médias por Questão e Nivel Ens.'!AP31)&gt;0,'Médias por Questão e Nivel Ens.'!AP31,"")</f>
        <v/>
      </c>
      <c r="Z30" s="243" t="str">
        <f t="shared" si="21"/>
        <v/>
      </c>
      <c r="AA30" s="118"/>
      <c r="AB30" s="120"/>
      <c r="AC30" s="120"/>
      <c r="AD30" s="112"/>
      <c r="AE30" s="112"/>
      <c r="AF30" s="112"/>
      <c r="AG30" s="112"/>
      <c r="AH30" s="112"/>
      <c r="AI30" s="112"/>
      <c r="AJ30" s="112"/>
      <c r="AK30" s="286"/>
      <c r="AL30" s="11"/>
      <c r="AM30" s="11"/>
      <c r="AN30" s="11"/>
      <c r="AO30" s="11"/>
    </row>
    <row r="31" ht="14.25" customHeight="1">
      <c r="A31" s="11"/>
      <c r="B31" s="108" t="s">
        <v>91</v>
      </c>
      <c r="C31" s="109" t="s">
        <v>92</v>
      </c>
      <c r="D31" s="241" t="str">
        <f t="shared" si="19"/>
        <v/>
      </c>
      <c r="E31" s="147" t="str">
        <f>IF(('Médias por Questão e Nivel Ens.'!E32)&gt;0,'Médias por Questão e Nivel Ens.'!E32,"")</f>
        <v/>
      </c>
      <c r="F31" s="170"/>
      <c r="G31" s="170"/>
      <c r="H31" s="148" t="str">
        <f>IF(('Médias por Questão e Nivel Ens.'!Q32)&gt;0,'Médias por Questão e Nivel Ens.'!Q32,"")</f>
        <v/>
      </c>
      <c r="I31" s="148"/>
      <c r="J31" s="148"/>
      <c r="K31" s="148"/>
      <c r="L31" s="148" t="str">
        <f>IF(('Médias por Questão e Nivel Ens.'!AG32)&gt;0,'Médias por Questão e Nivel Ens.'!AG32,"")</f>
        <v/>
      </c>
      <c r="M31" s="148" t="str">
        <f>IF(('Médias por Questão e Nivel Ens.'!AK32)&gt;0,'Médias por Questão e Nivel Ens.'!AK32,"")</f>
        <v/>
      </c>
      <c r="N31" s="148" t="str">
        <f>IF(('Médias por Questão e Nivel Ens.'!AO32)&gt;0,'Médias por Questão e Nivel Ens.'!AO32,"")</f>
        <v/>
      </c>
      <c r="O31" s="208" t="str">
        <f t="shared" si="20"/>
        <v/>
      </c>
      <c r="P31" s="147" t="str">
        <f>IF(('Médias por Questão e Nivel Ens.'!F32)&gt;0,'Médias por Questão e Nivel Ens.'!F32,"")</f>
        <v/>
      </c>
      <c r="Q31" s="170"/>
      <c r="R31" s="170"/>
      <c r="S31" s="148" t="str">
        <f>IF(('Médias por Questão e Nivel Ens.'!R32)&gt;0,'Médias por Questão e Nivel Ens.'!R32,"")</f>
        <v/>
      </c>
      <c r="T31" s="148"/>
      <c r="U31" s="148"/>
      <c r="V31" s="148" t="str">
        <f>IF(('Médias por Questão e Nivel Ens.'!AH32)&gt;0,'Médias por Questão e Nivel Ens.'!AH32,"")</f>
        <v/>
      </c>
      <c r="W31" s="148" t="str">
        <f>IF(('Médias por Questão e Nivel Ens.'!AL32)&gt;0,'Médias por Questão e Nivel Ens.'!AL32,"")</f>
        <v/>
      </c>
      <c r="X31" s="148"/>
      <c r="Y31" s="148" t="str">
        <f>IF(('Médias por Questão e Nivel Ens.'!AP32)&gt;0,'Médias por Questão e Nivel Ens.'!AP32,"")</f>
        <v/>
      </c>
      <c r="Z31" s="243" t="str">
        <f t="shared" si="21"/>
        <v/>
      </c>
      <c r="AA31" s="118" t="str">
        <f>IF(('Médias por Questão e Nivel Ens.'!G32)&gt;0,'Médias por Questão e Nivel Ens.'!G32,"")</f>
        <v/>
      </c>
      <c r="AB31" s="120"/>
      <c r="AC31" s="120"/>
      <c r="AD31" s="112"/>
      <c r="AE31" s="145"/>
      <c r="AF31" s="145"/>
      <c r="AG31" s="145"/>
      <c r="AH31" s="120" t="str">
        <f>IF(('Médias por Questão e Nivel Ens.'!AI32)&gt;0,'Médias por Questão e Nivel Ens.'!AI32,"")</f>
        <v/>
      </c>
      <c r="AI31" s="120" t="str">
        <f>IF(('Médias por Questão e Nivel Ens.'!AM32)&gt;0,'Médias por Questão e Nivel Ens.'!AM32,"")</f>
        <v/>
      </c>
      <c r="AJ31" s="112" t="str">
        <f>IF(('Médias por Questão e Nivel Ens.'!AQ32)&gt;0,'Médias por Questão e Nivel Ens.'!AQ32,"")</f>
        <v/>
      </c>
      <c r="AK31" s="120" t="str">
        <f>IF(SUM(AA31:AJ31)&gt;0,AVERAGE(AA31:AJ31),"")</f>
        <v/>
      </c>
      <c r="AL31" s="11"/>
      <c r="AM31" s="11"/>
      <c r="AN31" s="11"/>
      <c r="AO31" s="11"/>
    </row>
    <row r="32" ht="14.25" customHeight="1">
      <c r="A32" s="11"/>
      <c r="B32" s="108" t="s">
        <v>93</v>
      </c>
      <c r="C32" s="109" t="s">
        <v>94</v>
      </c>
      <c r="D32" s="241" t="str">
        <f t="shared" si="19"/>
        <v/>
      </c>
      <c r="E32" s="147" t="str">
        <f>IF(('Médias por Questão e Nivel Ens.'!E33)&gt;0,'Médias por Questão e Nivel Ens.'!E33,"")</f>
        <v/>
      </c>
      <c r="F32" s="170"/>
      <c r="G32" s="170"/>
      <c r="H32" s="148" t="str">
        <f>IF(('Médias por Questão e Nivel Ens.'!Q33)&gt;0,'Médias por Questão e Nivel Ens.'!Q33,"")</f>
        <v/>
      </c>
      <c r="I32" s="148"/>
      <c r="J32" s="148"/>
      <c r="K32" s="148"/>
      <c r="L32" s="148" t="str">
        <f>IF(('Médias por Questão e Nivel Ens.'!AG33)&gt;0,'Médias por Questão e Nivel Ens.'!AG33,"")</f>
        <v/>
      </c>
      <c r="M32" s="148" t="str">
        <f>IF(('Médias por Questão e Nivel Ens.'!AK33)&gt;0,'Médias por Questão e Nivel Ens.'!AK33,"")</f>
        <v/>
      </c>
      <c r="N32" s="148" t="str">
        <f>IF(('Médias por Questão e Nivel Ens.'!AO33)&gt;0,'Médias por Questão e Nivel Ens.'!AO33,"")</f>
        <v/>
      </c>
      <c r="O32" s="208" t="str">
        <f t="shared" si="20"/>
        <v/>
      </c>
      <c r="P32" s="147" t="str">
        <f>IF(('Médias por Questão e Nivel Ens.'!F33)&gt;0,'Médias por Questão e Nivel Ens.'!F33,"")</f>
        <v/>
      </c>
      <c r="Q32" s="170"/>
      <c r="R32" s="170"/>
      <c r="S32" s="148" t="str">
        <f>IF(('Médias por Questão e Nivel Ens.'!R33)&gt;0,'Médias por Questão e Nivel Ens.'!R33,"")</f>
        <v/>
      </c>
      <c r="T32" s="148"/>
      <c r="U32" s="148"/>
      <c r="V32" s="148" t="str">
        <f>IF(('Médias por Questão e Nivel Ens.'!AH33)&gt;0,'Médias por Questão e Nivel Ens.'!AH33,"")</f>
        <v/>
      </c>
      <c r="W32" s="148" t="str">
        <f>IF(('Médias por Questão e Nivel Ens.'!AL33)&gt;0,'Médias por Questão e Nivel Ens.'!AL33,"")</f>
        <v/>
      </c>
      <c r="X32" s="148"/>
      <c r="Y32" s="148" t="str">
        <f>IF(('Médias por Questão e Nivel Ens.'!AP33)&gt;0,'Médias por Questão e Nivel Ens.'!AP33,"")</f>
        <v/>
      </c>
      <c r="Z32" s="243" t="str">
        <f t="shared" si="21"/>
        <v/>
      </c>
      <c r="AA32" s="118" t="str">
        <f>IF(('Médias por Questão e Nivel Ens.'!G33)&gt;0,'Médias por Questão e Nivel Ens.'!G33,"")</f>
        <v/>
      </c>
      <c r="AB32" s="120"/>
      <c r="AC32" s="120"/>
      <c r="AD32" s="112"/>
      <c r="AE32" s="112"/>
      <c r="AF32" s="112"/>
      <c r="AG32" s="112"/>
      <c r="AH32" s="120"/>
      <c r="AI32" s="120"/>
      <c r="AJ32" s="112"/>
      <c r="AK32" s="120"/>
      <c r="AL32" s="11"/>
      <c r="AM32" s="11"/>
      <c r="AN32" s="11"/>
      <c r="AO32" s="11"/>
    </row>
    <row r="33" ht="14.25" customHeight="1">
      <c r="A33" s="11"/>
      <c r="B33" s="108" t="s">
        <v>95</v>
      </c>
      <c r="C33" s="109" t="s">
        <v>96</v>
      </c>
      <c r="D33" s="241" t="str">
        <f t="shared" si="19"/>
        <v/>
      </c>
      <c r="E33" s="147" t="str">
        <f>IF(('Médias por Questão e Nivel Ens.'!E34)&gt;0,'Médias por Questão e Nivel Ens.'!E34,"")</f>
        <v/>
      </c>
      <c r="F33" s="170"/>
      <c r="G33" s="170"/>
      <c r="H33" s="148" t="str">
        <f>IF(('Médias por Questão e Nivel Ens.'!Q34)&gt;0,'Médias por Questão e Nivel Ens.'!Q34,"")</f>
        <v/>
      </c>
      <c r="I33" s="148"/>
      <c r="J33" s="148"/>
      <c r="K33" s="148"/>
      <c r="L33" s="148" t="str">
        <f>IF(('Médias por Questão e Nivel Ens.'!AG34)&gt;0,'Médias por Questão e Nivel Ens.'!AG34,"")</f>
        <v/>
      </c>
      <c r="M33" s="148" t="str">
        <f>IF(('Médias por Questão e Nivel Ens.'!AK34)&gt;0,'Médias por Questão e Nivel Ens.'!AK34,"")</f>
        <v/>
      </c>
      <c r="N33" s="148" t="str">
        <f>IF(('Médias por Questão e Nivel Ens.'!AO34)&gt;0,'Médias por Questão e Nivel Ens.'!AO34,"")</f>
        <v/>
      </c>
      <c r="O33" s="208" t="str">
        <f t="shared" si="20"/>
        <v/>
      </c>
      <c r="P33" s="147" t="str">
        <f>IF(('Médias por Questão e Nivel Ens.'!F34)&gt;0,'Médias por Questão e Nivel Ens.'!F34,"")</f>
        <v/>
      </c>
      <c r="Q33" s="170"/>
      <c r="R33" s="170"/>
      <c r="S33" s="148" t="str">
        <f>IF(('Médias por Questão e Nivel Ens.'!R34)&gt;0,'Médias por Questão e Nivel Ens.'!R34,"")</f>
        <v/>
      </c>
      <c r="T33" s="148"/>
      <c r="U33" s="148"/>
      <c r="V33" s="148" t="str">
        <f>IF(('Médias por Questão e Nivel Ens.'!AH34)&gt;0,'Médias por Questão e Nivel Ens.'!AH34,"")</f>
        <v/>
      </c>
      <c r="W33" s="148" t="str">
        <f>IF(('Médias por Questão e Nivel Ens.'!AL34)&gt;0,'Médias por Questão e Nivel Ens.'!AL34,"")</f>
        <v/>
      </c>
      <c r="X33" s="148"/>
      <c r="Y33" s="148" t="str">
        <f>IF(('Médias por Questão e Nivel Ens.'!AP34)&gt;0,'Médias por Questão e Nivel Ens.'!AP34,"")</f>
        <v/>
      </c>
      <c r="Z33" s="243" t="str">
        <f t="shared" si="21"/>
        <v/>
      </c>
      <c r="AA33" s="118"/>
      <c r="AB33" s="120"/>
      <c r="AC33" s="120"/>
      <c r="AD33" s="112"/>
      <c r="AE33" s="112"/>
      <c r="AF33" s="112"/>
      <c r="AG33" s="112"/>
      <c r="AH33" s="120"/>
      <c r="AI33" s="120"/>
      <c r="AJ33" s="112"/>
      <c r="AK33" s="120"/>
      <c r="AL33" s="11"/>
      <c r="AM33" s="11"/>
      <c r="AN33" s="11"/>
      <c r="AO33" s="11"/>
    </row>
    <row r="34" ht="14.25" customHeight="1">
      <c r="A34" s="11"/>
      <c r="B34" s="108" t="s">
        <v>97</v>
      </c>
      <c r="C34" s="109" t="s">
        <v>98</v>
      </c>
      <c r="D34" s="241" t="str">
        <f t="shared" si="19"/>
        <v/>
      </c>
      <c r="E34" s="125" t="str">
        <f>IF(('Médias por Questão e Nivel Ens.'!E35)&gt;0,'Médias por Questão e Nivel Ens.'!E35,"")</f>
        <v/>
      </c>
      <c r="F34" s="174"/>
      <c r="G34" s="174"/>
      <c r="H34" s="169" t="str">
        <f>IF(('Médias por Questão e Nivel Ens.'!Q35)&gt;0,'Médias por Questão e Nivel Ens.'!Q35,"")</f>
        <v/>
      </c>
      <c r="I34" s="169"/>
      <c r="J34" s="169"/>
      <c r="K34" s="169"/>
      <c r="L34" s="169" t="str">
        <f>IF(('Médias por Questão e Nivel Ens.'!AG35)&gt;0,'Médias por Questão e Nivel Ens.'!AG35,"")</f>
        <v/>
      </c>
      <c r="M34" s="169" t="str">
        <f>IF(('Médias por Questão e Nivel Ens.'!AK35)&gt;0,'Médias por Questão e Nivel Ens.'!AK35,"")</f>
        <v/>
      </c>
      <c r="N34" s="169" t="str">
        <f>IF(('Médias por Questão e Nivel Ens.'!AO35)&gt;0,'Médias por Questão e Nivel Ens.'!AO35,"")</f>
        <v/>
      </c>
      <c r="O34" s="289" t="str">
        <f t="shared" si="20"/>
        <v/>
      </c>
      <c r="P34" s="125" t="str">
        <f>IF(('Médias por Questão e Nivel Ens.'!F35)&gt;0,'Médias por Questão e Nivel Ens.'!F35,"")</f>
        <v/>
      </c>
      <c r="Q34" s="174"/>
      <c r="R34" s="174"/>
      <c r="S34" s="169" t="str">
        <f>IF(('Médias por Questão e Nivel Ens.'!R35)&gt;0,'Médias por Questão e Nivel Ens.'!R35,"")</f>
        <v/>
      </c>
      <c r="T34" s="169"/>
      <c r="U34" s="169"/>
      <c r="V34" s="169" t="str">
        <f>IF(('Médias por Questão e Nivel Ens.'!AH35)&gt;0,'Médias por Questão e Nivel Ens.'!AH35,"")</f>
        <v/>
      </c>
      <c r="W34" s="169" t="str">
        <f>IF(('Médias por Questão e Nivel Ens.'!AL35)&gt;0,'Médias por Questão e Nivel Ens.'!AL35,"")</f>
        <v/>
      </c>
      <c r="X34" s="169"/>
      <c r="Y34" s="169" t="str">
        <f>IF(('Médias por Questão e Nivel Ens.'!AP35)&gt;0,'Médias por Questão e Nivel Ens.'!AP35,"")</f>
        <v/>
      </c>
      <c r="Z34" s="290" t="str">
        <f t="shared" si="21"/>
        <v/>
      </c>
      <c r="AA34" s="279" t="str">
        <f>IF(('Médias por Questão e Nivel Ens.'!G35)&gt;0,'Médias por Questão e Nivel Ens.'!G35,"")</f>
        <v/>
      </c>
      <c r="AB34" s="280"/>
      <c r="AC34" s="280"/>
      <c r="AD34" s="281"/>
      <c r="AE34" s="291"/>
      <c r="AF34" s="291"/>
      <c r="AG34" s="291"/>
      <c r="AH34" s="120" t="str">
        <f>IF(('Médias por Questão e Nivel Ens.'!AI35)&gt;0,'Médias por Questão e Nivel Ens.'!AI35,"")</f>
        <v/>
      </c>
      <c r="AI34" s="120" t="str">
        <f>IF(('Médias por Questão e Nivel Ens.'!AM35)&gt;0,'Médias por Questão e Nivel Ens.'!AM35,"")</f>
        <v/>
      </c>
      <c r="AJ34" s="112" t="str">
        <f>IF(('Médias por Questão e Nivel Ens.'!AQ35)&gt;0,'Médias por Questão e Nivel Ens.'!AQ35,"")</f>
        <v/>
      </c>
      <c r="AK34" s="145" t="str">
        <f>IF(SUM(AA34:AJ34)&gt;0,AVERAGE(AA34:AJ34),"")</f>
        <v/>
      </c>
      <c r="AL34" s="11"/>
      <c r="AM34" s="11"/>
      <c r="AN34" s="11"/>
      <c r="AO34" s="11"/>
    </row>
    <row r="35" ht="14.25" customHeight="1">
      <c r="A35" s="11"/>
      <c r="B35" s="132" t="s">
        <v>48</v>
      </c>
      <c r="C35" s="133"/>
      <c r="D35" s="282">
        <f t="shared" si="19"/>
        <v>2.856706349</v>
      </c>
      <c r="E35" s="251">
        <f t="shared" ref="E35:N35" si="24">IF(SUM(E21:E34)&gt;0,AVERAGE(E21:E34),"")</f>
        <v>3.383333333</v>
      </c>
      <c r="F35" s="251">
        <f t="shared" si="24"/>
        <v>2.55</v>
      </c>
      <c r="G35" s="251">
        <f t="shared" si="24"/>
        <v>3.066666667</v>
      </c>
      <c r="H35" s="251">
        <f t="shared" si="24"/>
        <v>2.833333333</v>
      </c>
      <c r="I35" s="251">
        <f t="shared" si="24"/>
        <v>2.516666667</v>
      </c>
      <c r="J35" s="251">
        <f t="shared" si="24"/>
        <v>2.2</v>
      </c>
      <c r="K35" s="251">
        <f t="shared" si="24"/>
        <v>2.633333333</v>
      </c>
      <c r="L35" s="251">
        <f t="shared" si="24"/>
        <v>2.583333333</v>
      </c>
      <c r="M35" s="251">
        <f t="shared" si="24"/>
        <v>2.616666667</v>
      </c>
      <c r="N35" s="251">
        <f t="shared" si="24"/>
        <v>2.285714286</v>
      </c>
      <c r="O35" s="250">
        <f>IF(SUM(E21:N34)&gt;0,AVERAGE(E21:N34),"")</f>
        <v>2.660655738</v>
      </c>
      <c r="P35" s="251">
        <f t="shared" ref="P35:Y35" si="25">IF(SUM(P21:P34)&gt;0,AVERAGE(P21:P34),"")</f>
        <v>2.883333333</v>
      </c>
      <c r="Q35" s="251">
        <f t="shared" si="25"/>
        <v>3.1</v>
      </c>
      <c r="R35" s="251">
        <f t="shared" si="25"/>
        <v>3.3</v>
      </c>
      <c r="S35" s="251">
        <f t="shared" si="25"/>
        <v>3.216666667</v>
      </c>
      <c r="T35" s="251">
        <f t="shared" si="25"/>
        <v>2.533333333</v>
      </c>
      <c r="U35" s="251">
        <f t="shared" si="25"/>
        <v>2.7</v>
      </c>
      <c r="V35" s="251">
        <f t="shared" si="25"/>
        <v>2.883333333</v>
      </c>
      <c r="W35" s="251">
        <f t="shared" si="25"/>
        <v>2.766666667</v>
      </c>
      <c r="X35" s="251">
        <f t="shared" si="25"/>
        <v>2.716666667</v>
      </c>
      <c r="Y35" s="251">
        <f t="shared" si="25"/>
        <v>2.857142857</v>
      </c>
      <c r="Z35" s="292">
        <f>IF(SUM(P21:Y34)&gt;0,AVERAGE(P21:Y34),"")</f>
        <v>2.895081967</v>
      </c>
      <c r="AA35" s="251">
        <f t="shared" ref="AA35:AJ35" si="26">IF(SUM(AA21:AA34)&gt;0,AVERAGE(AA21:AA34),"")</f>
        <v>2.866666667</v>
      </c>
      <c r="AB35" s="251">
        <f t="shared" si="26"/>
        <v>3.2</v>
      </c>
      <c r="AC35" s="251">
        <f t="shared" si="26"/>
        <v>1.933333333</v>
      </c>
      <c r="AD35" s="251">
        <f t="shared" si="26"/>
        <v>3.633333333</v>
      </c>
      <c r="AE35" s="251">
        <f t="shared" si="26"/>
        <v>3.433333333</v>
      </c>
      <c r="AF35" s="251">
        <f t="shared" si="26"/>
        <v>3.1</v>
      </c>
      <c r="AG35" s="251">
        <f t="shared" si="26"/>
        <v>3.033333333</v>
      </c>
      <c r="AH35" s="251">
        <f t="shared" si="26"/>
        <v>2.933333333</v>
      </c>
      <c r="AI35" s="251">
        <f t="shared" si="26"/>
        <v>2.866666667</v>
      </c>
      <c r="AJ35" s="251">
        <f t="shared" si="26"/>
        <v>3.075</v>
      </c>
      <c r="AK35" s="293">
        <f>IF(SUM(AA21:AJ34)&gt;0,AVERAGE(AA21:AJ34),"")</f>
        <v>3.009677419</v>
      </c>
      <c r="AL35" s="11"/>
      <c r="AM35" s="11"/>
      <c r="AN35" s="11"/>
      <c r="AO35" s="11"/>
    </row>
    <row r="36" ht="8.25" customHeight="1">
      <c r="A36" s="11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1"/>
      <c r="AM36" s="11"/>
      <c r="AN36" s="11"/>
      <c r="AO36" s="11"/>
    </row>
    <row r="37" ht="15.75" customHeight="1">
      <c r="A37" s="11"/>
      <c r="B37" s="94"/>
      <c r="C37" s="94" t="s">
        <v>99</v>
      </c>
      <c r="D37" s="222" t="s">
        <v>45</v>
      </c>
      <c r="E37" s="294" t="str">
        <f t="shared" ref="E37:N37" si="27">E20</f>
        <v>1º Ciclo - G1</v>
      </c>
      <c r="F37" s="295" t="str">
        <f t="shared" si="27"/>
        <v>1º Ciclo - G2</v>
      </c>
      <c r="G37" s="295" t="str">
        <f t="shared" si="27"/>
        <v>1º Ciclo - G3</v>
      </c>
      <c r="H37" s="296" t="str">
        <f t="shared" si="27"/>
        <v>2º Ciclo - AC</v>
      </c>
      <c r="I37" s="297" t="str">
        <f t="shared" si="27"/>
        <v>2º Ciclo - ACO</v>
      </c>
      <c r="J37" s="297" t="str">
        <f t="shared" si="27"/>
        <v>3º Ciclo - AC</v>
      </c>
      <c r="K37" s="297" t="str">
        <f t="shared" si="27"/>
        <v>3º Ciclo - ACO</v>
      </c>
      <c r="L37" s="298" t="str">
        <f t="shared" si="27"/>
        <v>3º Ciclo - ESGN</v>
      </c>
      <c r="M37" s="299" t="str">
        <f t="shared" si="27"/>
        <v>Secundário Geral</v>
      </c>
      <c r="N37" s="300" t="str">
        <f t="shared" si="27"/>
        <v>Secundário Profissional</v>
      </c>
      <c r="O37" s="301" t="s">
        <v>48</v>
      </c>
      <c r="P37" s="294" t="str">
        <f t="shared" ref="P37:Y37" si="28">P20</f>
        <v>1º Ciclo - G1</v>
      </c>
      <c r="Q37" s="295" t="str">
        <f t="shared" si="28"/>
        <v>1º Ciclo - G2</v>
      </c>
      <c r="R37" s="295" t="str">
        <f t="shared" si="28"/>
        <v>1º Ciclo - G3</v>
      </c>
      <c r="S37" s="296" t="str">
        <f t="shared" si="28"/>
        <v>2º Ciclo - AC</v>
      </c>
      <c r="T37" s="297" t="str">
        <f t="shared" si="28"/>
        <v>2º Ciclo - ACO</v>
      </c>
      <c r="U37" s="297" t="str">
        <f t="shared" si="28"/>
        <v>3º Ciclo - AC</v>
      </c>
      <c r="V37" s="298" t="str">
        <f t="shared" si="28"/>
        <v>3º Ciclo - ACO</v>
      </c>
      <c r="W37" s="299" t="str">
        <f t="shared" si="28"/>
        <v>3º Ciclo - ESGN</v>
      </c>
      <c r="X37" s="299" t="str">
        <f t="shared" si="28"/>
        <v>Secundário Geral</v>
      </c>
      <c r="Y37" s="300" t="str">
        <f t="shared" si="28"/>
        <v>Secundário Profissional</v>
      </c>
      <c r="Z37" s="302" t="s">
        <v>48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ht="14.25" customHeight="1">
      <c r="A38" s="11"/>
      <c r="B38" s="152" t="s">
        <v>100</v>
      </c>
      <c r="C38" s="153" t="s">
        <v>101</v>
      </c>
      <c r="D38" s="241">
        <f t="shared" ref="D38:D41" si="29">IF(SUM(E38:N38,P38:Y38)&gt;0,AVERAGE(E38:N38,P38:Y38),"")</f>
        <v>2.655</v>
      </c>
      <c r="E38" s="148">
        <f>IF(('Médias por Questão e Nivel Ens.'!E39)&gt;0,'Médias por Questão e Nivel Ens.'!E39,"")</f>
        <v>3.3</v>
      </c>
      <c r="F38" s="148">
        <f>'Médias por Questão e Nivel Ens.'!I39</f>
        <v>2</v>
      </c>
      <c r="G38" s="148">
        <f>'Médias por Questão e Nivel Ens.'!M39</f>
        <v>2.3</v>
      </c>
      <c r="H38" s="148">
        <f>IF(('Médias por Questão e Nivel Ens.'!Q39)&gt;0,'Médias por Questão e Nivel Ens.'!Q39,"")</f>
        <v>2.5</v>
      </c>
      <c r="I38" s="148">
        <f>'Médias por Questão e Nivel Ens.'!U39</f>
        <v>2</v>
      </c>
      <c r="J38" s="148">
        <f>'Médias por Questão e Nivel Ens.'!Y39</f>
        <v>2.7</v>
      </c>
      <c r="K38" s="148">
        <f>'Médias por Questão e Nivel Ens.'!AC39</f>
        <v>2.3</v>
      </c>
      <c r="L38" s="148">
        <f>IF(('Médias por Questão e Nivel Ens.'!AG39)&gt;0,'Médias por Questão e Nivel Ens.'!AG39,"")</f>
        <v>2.5</v>
      </c>
      <c r="M38" s="148">
        <f>IF(('Médias por Questão e Nivel Ens.'!AK39)&gt;0,'Médias por Questão e Nivel Ens.'!AK39,"")</f>
        <v>3</v>
      </c>
      <c r="N38" s="148">
        <f>IF(('Médias por Questão e Nivel Ens.'!AO39)&gt;0,'Médias por Questão e Nivel Ens.'!AO39,"")</f>
        <v>4</v>
      </c>
      <c r="O38" s="158">
        <f t="shared" ref="O38:O41" si="30">IF(SUM(E38:N38)&gt;0,AVERAGE(E38:N38),"")</f>
        <v>2.66</v>
      </c>
      <c r="P38" s="148">
        <f>IF(('Médias por Questão e Nivel Ens.'!F39)&gt;0,'Médias por Questão e Nivel Ens.'!F39,"")</f>
        <v>2.7</v>
      </c>
      <c r="Q38" s="148">
        <f>'Médias por Questão e Nivel Ens.'!J39</f>
        <v>2.3</v>
      </c>
      <c r="R38" s="148">
        <f>'Médias por Questão e Nivel Ens.'!N39</f>
        <v>2.6</v>
      </c>
      <c r="S38" s="148">
        <f>'Médias por Questão e Nivel Ens.'!R39</f>
        <v>3</v>
      </c>
      <c r="T38" s="148">
        <f>'Médias por Questão e Nivel Ens.'!V39</f>
        <v>2.3</v>
      </c>
      <c r="U38" s="148">
        <f>'Médias por Questão e Nivel Ens.'!Z39</f>
        <v>2.7</v>
      </c>
      <c r="V38" s="148">
        <f>'Médias por Questão e Nivel Ens.'!AD39</f>
        <v>2.8</v>
      </c>
      <c r="W38" s="148">
        <f>'Médias por Questão e Nivel Ens.'!AH39</f>
        <v>2.5</v>
      </c>
      <c r="X38" s="148">
        <f>'Médias por Questão e Nivel Ens.'!AL39</f>
        <v>2.8</v>
      </c>
      <c r="Y38" s="148">
        <f>'Médias por Questão e Nivel Ens.'!AP39</f>
        <v>2.8</v>
      </c>
      <c r="Z38" s="243">
        <f t="shared" ref="Z38:Z41" si="31">IF(SUM(P38:Y38)&gt;0,AVERAGE(P38:Y38),"")</f>
        <v>2.65</v>
      </c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ht="14.25" customHeight="1">
      <c r="A39" s="11"/>
      <c r="B39" s="164" t="s">
        <v>102</v>
      </c>
      <c r="C39" s="165" t="s">
        <v>103</v>
      </c>
      <c r="D39" s="241">
        <f t="shared" si="29"/>
        <v>3.21</v>
      </c>
      <c r="E39" s="148">
        <f>IF(('Médias por Questão e Nivel Ens.'!E40)&gt;0,'Médias por Questão e Nivel Ens.'!E40,"")</f>
        <v>3.8</v>
      </c>
      <c r="F39" s="148">
        <f>'Médias por Questão e Nivel Ens.'!I40</f>
        <v>3</v>
      </c>
      <c r="G39" s="148">
        <f>'Médias por Questão e Nivel Ens.'!M40</f>
        <v>2.7</v>
      </c>
      <c r="H39" s="148">
        <f>IF(('Médias por Questão e Nivel Ens.'!Q40)&gt;0,'Médias por Questão e Nivel Ens.'!Q40,"")</f>
        <v>3</v>
      </c>
      <c r="I39" s="148">
        <f>'Médias por Questão e Nivel Ens.'!U40</f>
        <v>3</v>
      </c>
      <c r="J39" s="148">
        <f>'Médias por Questão e Nivel Ens.'!Y40</f>
        <v>3</v>
      </c>
      <c r="K39" s="148">
        <f>'Médias por Questão e Nivel Ens.'!AC40</f>
        <v>2.7</v>
      </c>
      <c r="L39" s="148">
        <f>IF(('Médias por Questão e Nivel Ens.'!AG40)&gt;0,'Médias por Questão e Nivel Ens.'!AG40,"")</f>
        <v>3.5</v>
      </c>
      <c r="M39" s="148">
        <f>IF(('Médias por Questão e Nivel Ens.'!AK40)&gt;0,'Médias por Questão e Nivel Ens.'!AK40,"")</f>
        <v>3.5</v>
      </c>
      <c r="N39" s="148">
        <f>IF(('Médias por Questão e Nivel Ens.'!AO40)&gt;0,'Médias por Questão e Nivel Ens.'!AO40,"")</f>
        <v>4</v>
      </c>
      <c r="O39" s="208">
        <f t="shared" si="30"/>
        <v>3.22</v>
      </c>
      <c r="P39" s="148">
        <f>IF(('Médias por Questão e Nivel Ens.'!F40)&gt;0,'Médias por Questão e Nivel Ens.'!F40,"")</f>
        <v>3</v>
      </c>
      <c r="Q39" s="148">
        <f>'Médias por Questão e Nivel Ens.'!J40</f>
        <v>2.8</v>
      </c>
      <c r="R39" s="148">
        <f>'Médias por Questão e Nivel Ens.'!N40</f>
        <v>3.4</v>
      </c>
      <c r="S39" s="148">
        <f>'Médias por Questão e Nivel Ens.'!R40</f>
        <v>3.6</v>
      </c>
      <c r="T39" s="148">
        <f>'Médias por Questão e Nivel Ens.'!V40</f>
        <v>2.9</v>
      </c>
      <c r="U39" s="148">
        <f>'Médias por Questão e Nivel Ens.'!Z40</f>
        <v>3.1</v>
      </c>
      <c r="V39" s="148">
        <f>'Médias por Questão e Nivel Ens.'!AD40</f>
        <v>3.2</v>
      </c>
      <c r="W39" s="148">
        <f>'Médias por Questão e Nivel Ens.'!AH40</f>
        <v>3.3</v>
      </c>
      <c r="X39" s="148">
        <f>'Médias por Questão e Nivel Ens.'!AL40</f>
        <v>3.1</v>
      </c>
      <c r="Y39" s="148">
        <f>'Médias por Questão e Nivel Ens.'!AP40</f>
        <v>3.6</v>
      </c>
      <c r="Z39" s="243">
        <f t="shared" si="31"/>
        <v>3.2</v>
      </c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ht="14.25" customHeight="1">
      <c r="A40" s="11"/>
      <c r="B40" s="190" t="s">
        <v>104</v>
      </c>
      <c r="C40" s="191" t="s">
        <v>105</v>
      </c>
      <c r="D40" s="241">
        <f t="shared" si="29"/>
        <v>2.825</v>
      </c>
      <c r="E40" s="148">
        <f>IF(('Médias por Questão e Nivel Ens.'!E41)&gt;0,'Médias por Questão e Nivel Ens.'!E41,"")</f>
        <v>2.8</v>
      </c>
      <c r="F40" s="148">
        <f>'Médias por Questão e Nivel Ens.'!I41</f>
        <v>3</v>
      </c>
      <c r="G40" s="148">
        <f>'Médias por Questão e Nivel Ens.'!M41</f>
        <v>2.5</v>
      </c>
      <c r="H40" s="148">
        <f>IF(('Médias por Questão e Nivel Ens.'!Q41)&gt;0,'Médias por Questão e Nivel Ens.'!Q41,"")</f>
        <v>3</v>
      </c>
      <c r="I40" s="148">
        <f>'Médias por Questão e Nivel Ens.'!U41</f>
        <v>3</v>
      </c>
      <c r="J40" s="148">
        <f>'Médias por Questão e Nivel Ens.'!Y41</f>
        <v>3</v>
      </c>
      <c r="K40" s="148">
        <f>'Médias por Questão e Nivel Ens.'!AC41</f>
        <v>2.7</v>
      </c>
      <c r="L40" s="148">
        <f>IF(('Médias por Questão e Nivel Ens.'!AG41)&gt;0,'Médias por Questão e Nivel Ens.'!AG41,"")</f>
        <v>3</v>
      </c>
      <c r="M40" s="148">
        <f>IF(('Médias por Questão e Nivel Ens.'!AK41)&gt;0,'Médias por Questão e Nivel Ens.'!AK41,"")</f>
        <v>2.5</v>
      </c>
      <c r="N40" s="148">
        <f>IF(('Médias por Questão e Nivel Ens.'!AO41)&gt;0,'Médias por Questão e Nivel Ens.'!AO41,"")</f>
        <v>3</v>
      </c>
      <c r="O40" s="208">
        <f t="shared" si="30"/>
        <v>2.85</v>
      </c>
      <c r="P40" s="148">
        <f>IF(('Médias por Questão e Nivel Ens.'!F41)&gt;0,'Médias por Questão e Nivel Ens.'!F41,"")</f>
        <v>3.3</v>
      </c>
      <c r="Q40" s="148">
        <f>'Médias por Questão e Nivel Ens.'!J41</f>
        <v>2.3</v>
      </c>
      <c r="R40" s="148">
        <f>'Médias por Questão e Nivel Ens.'!N41</f>
        <v>2.6</v>
      </c>
      <c r="S40" s="148">
        <f>'Médias por Questão e Nivel Ens.'!R41</f>
        <v>2.9</v>
      </c>
      <c r="T40" s="148">
        <f>'Médias por Questão e Nivel Ens.'!V41</f>
        <v>2.9</v>
      </c>
      <c r="U40" s="148">
        <f>'Médias por Questão e Nivel Ens.'!Z41</f>
        <v>2.9</v>
      </c>
      <c r="V40" s="148">
        <f>'Médias por Questão e Nivel Ens.'!AD41</f>
        <v>2.6</v>
      </c>
      <c r="W40" s="148">
        <f>'Médias por Questão e Nivel Ens.'!AH41</f>
        <v>2.5</v>
      </c>
      <c r="X40" s="148">
        <f>'Médias por Questão e Nivel Ens.'!AL41</f>
        <v>3</v>
      </c>
      <c r="Y40" s="148">
        <f>'Médias por Questão e Nivel Ens.'!AP41</f>
        <v>3</v>
      </c>
      <c r="Z40" s="243">
        <f t="shared" si="31"/>
        <v>2.8</v>
      </c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ht="14.25" customHeight="1">
      <c r="A41" s="11"/>
      <c r="B41" s="193" t="s">
        <v>106</v>
      </c>
      <c r="C41" s="194" t="s">
        <v>107</v>
      </c>
      <c r="D41" s="245">
        <f t="shared" si="29"/>
        <v>3.55</v>
      </c>
      <c r="E41" s="303" t="str">
        <f>IF(('Médias por Questão e Nivel Ens.'!E42)&gt;0,'Médias por Questão e Nivel Ens.'!E42,"")</f>
        <v/>
      </c>
      <c r="F41" s="303" t="str">
        <f>'Médias por Questão e Nivel Ens.'!I42</f>
        <v/>
      </c>
      <c r="G41" s="303" t="str">
        <f>'Médias por Questão e Nivel Ens.'!M42</f>
        <v/>
      </c>
      <c r="H41" s="303" t="str">
        <f>IF(('Médias por Questão e Nivel Ens.'!Q42)&gt;0,'Médias por Questão e Nivel Ens.'!Q42,"")</f>
        <v/>
      </c>
      <c r="I41" s="303" t="str">
        <f>'Médias por Questão e Nivel Ens.'!U42</f>
        <v/>
      </c>
      <c r="J41" s="303" t="str">
        <f>'Médias por Questão e Nivel Ens.'!Y42</f>
        <v/>
      </c>
      <c r="K41" s="303" t="str">
        <f>'Médias por Questão e Nivel Ens.'!AC42</f>
        <v/>
      </c>
      <c r="L41" s="303" t="str">
        <f>IF(('Médias por Questão e Nivel Ens.'!AG42)&gt;0,'Médias por Questão e Nivel Ens.'!AG42,"")</f>
        <v/>
      </c>
      <c r="M41" s="303" t="str">
        <f>IF(('Médias por Questão e Nivel Ens.'!AK42)&gt;0,'Médias por Questão e Nivel Ens.'!AK42,"")</f>
        <v/>
      </c>
      <c r="N41" s="148">
        <f>IF(('Médias por Questão e Nivel Ens.'!AO42)&gt;0,'Médias por Questão e Nivel Ens.'!AO42,"")</f>
        <v>3.8</v>
      </c>
      <c r="O41" s="246">
        <f t="shared" si="30"/>
        <v>3.8</v>
      </c>
      <c r="P41" s="244" t="str">
        <f>IF(('Médias por Questão e Nivel Ens.'!F42)&gt;0,'Médias por Questão e Nivel Ens.'!F42,"")</f>
        <v/>
      </c>
      <c r="Q41" s="244" t="str">
        <f>'Médias por Questão e Nivel Ens.'!J42</f>
        <v/>
      </c>
      <c r="R41" s="244" t="str">
        <f>'Médias por Questão e Nivel Ens.'!N42</f>
        <v/>
      </c>
      <c r="S41" s="244" t="str">
        <f>'Médias por Questão e Nivel Ens.'!R42</f>
        <v/>
      </c>
      <c r="T41" s="244" t="str">
        <f>'Médias por Questão e Nivel Ens.'!V42</f>
        <v/>
      </c>
      <c r="U41" s="244" t="str">
        <f>'Médias por Questão e Nivel Ens.'!Z42</f>
        <v/>
      </c>
      <c r="V41" s="244" t="str">
        <f>'Médias por Questão e Nivel Ens.'!AD42</f>
        <v/>
      </c>
      <c r="W41" s="244" t="str">
        <f>'Médias por Questão e Nivel Ens.'!AH42</f>
        <v/>
      </c>
      <c r="X41" s="244" t="str">
        <f>'Médias por Questão e Nivel Ens.'!AL42</f>
        <v/>
      </c>
      <c r="Y41" s="148">
        <f>'Médias por Questão e Nivel Ens.'!AP42</f>
        <v>3.3</v>
      </c>
      <c r="Z41" s="247">
        <f t="shared" si="31"/>
        <v>3.3</v>
      </c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ht="14.25" customHeight="1">
      <c r="A42" s="11"/>
      <c r="B42" s="132" t="s">
        <v>48</v>
      </c>
      <c r="C42" s="133"/>
      <c r="D42" s="249">
        <f>IF(SUM(E42:N42,P42:Y42,AA42:AJ42)&gt;0,AVERAGE(E42:N42,P42:Y42,AA42:AJ42),"")</f>
        <v>2.980555556</v>
      </c>
      <c r="E42" s="135">
        <f>IF(SUM(E38:E41)&gt;0,AVERAGE(E38:E41),"")</f>
        <v>3.3</v>
      </c>
      <c r="F42" s="139"/>
      <c r="G42" s="139"/>
      <c r="H42" s="136">
        <f>IF(SUM(H38:H41)&gt;0,AVERAGE(H38:H41),"")</f>
        <v>2.833333333</v>
      </c>
      <c r="I42" s="136"/>
      <c r="J42" s="136"/>
      <c r="K42" s="136"/>
      <c r="L42" s="136">
        <f t="shared" ref="L42:N42" si="32">IF(SUM(L38:L41)&gt;0,AVERAGE(L38:L41),"")</f>
        <v>3</v>
      </c>
      <c r="M42" s="136">
        <f t="shared" si="32"/>
        <v>3</v>
      </c>
      <c r="N42" s="136">
        <f t="shared" si="32"/>
        <v>3.7</v>
      </c>
      <c r="O42" s="250">
        <f>IF(SUM(E38:N41)&gt;0,AVERAGE(E38:N41),"")</f>
        <v>2.938709677</v>
      </c>
      <c r="P42" s="251">
        <f t="shared" ref="P42:Y42" si="33">IF(SUM(P38:P41)&gt;0,AVERAGE(P38:P41),"")</f>
        <v>3</v>
      </c>
      <c r="Q42" s="251">
        <f t="shared" si="33"/>
        <v>2.466666667</v>
      </c>
      <c r="R42" s="251">
        <f t="shared" si="33"/>
        <v>2.866666667</v>
      </c>
      <c r="S42" s="251">
        <f t="shared" si="33"/>
        <v>3.166666667</v>
      </c>
      <c r="T42" s="251">
        <f t="shared" si="33"/>
        <v>2.7</v>
      </c>
      <c r="U42" s="251">
        <f t="shared" si="33"/>
        <v>2.9</v>
      </c>
      <c r="V42" s="251">
        <f t="shared" si="33"/>
        <v>2.866666667</v>
      </c>
      <c r="W42" s="251">
        <f t="shared" si="33"/>
        <v>2.766666667</v>
      </c>
      <c r="X42" s="251">
        <f t="shared" si="33"/>
        <v>2.966666667</v>
      </c>
      <c r="Y42" s="251">
        <f t="shared" si="33"/>
        <v>3.175</v>
      </c>
      <c r="Z42" s="304">
        <f>IF(SUM(P38:Y41)&gt;0,AVERAGE(P38:Y41),"")</f>
        <v>2.896774194</v>
      </c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ht="14.25" customHeight="1">
      <c r="A43" s="11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1"/>
      <c r="AM43" s="11"/>
      <c r="AN43" s="11"/>
      <c r="AO43" s="11"/>
    </row>
    <row r="44" ht="15.75" customHeight="1">
      <c r="A44" s="11"/>
      <c r="B44" s="94"/>
      <c r="C44" s="94" t="s">
        <v>108</v>
      </c>
      <c r="D44" s="95" t="s">
        <v>45</v>
      </c>
      <c r="E44" s="260" t="str">
        <f t="shared" ref="E44:N44" si="34">E37</f>
        <v>1º Ciclo - G1</v>
      </c>
      <c r="F44" s="261" t="str">
        <f t="shared" si="34"/>
        <v>1º Ciclo - G2</v>
      </c>
      <c r="G44" s="261" t="str">
        <f t="shared" si="34"/>
        <v>1º Ciclo - G3</v>
      </c>
      <c r="H44" s="262" t="str">
        <f t="shared" si="34"/>
        <v>2º Ciclo - AC</v>
      </c>
      <c r="I44" s="263" t="str">
        <f t="shared" si="34"/>
        <v>2º Ciclo - ACO</v>
      </c>
      <c r="J44" s="263" t="str">
        <f t="shared" si="34"/>
        <v>3º Ciclo - AC</v>
      </c>
      <c r="K44" s="263" t="str">
        <f t="shared" si="34"/>
        <v>3º Ciclo - ACO</v>
      </c>
      <c r="L44" s="264" t="str">
        <f t="shared" si="34"/>
        <v>3º Ciclo - ESGN</v>
      </c>
      <c r="M44" s="265" t="str">
        <f t="shared" si="34"/>
        <v>Secundário Geral</v>
      </c>
      <c r="N44" s="266" t="str">
        <f t="shared" si="34"/>
        <v>Secundário Profissional</v>
      </c>
      <c r="O44" s="259" t="s">
        <v>48</v>
      </c>
      <c r="P44" s="260" t="str">
        <f t="shared" ref="P44:Y44" si="35">P37</f>
        <v>1º Ciclo - G1</v>
      </c>
      <c r="Q44" s="261" t="str">
        <f t="shared" si="35"/>
        <v>1º Ciclo - G2</v>
      </c>
      <c r="R44" s="261" t="str">
        <f t="shared" si="35"/>
        <v>1º Ciclo - G3</v>
      </c>
      <c r="S44" s="262" t="str">
        <f t="shared" si="35"/>
        <v>2º Ciclo - AC</v>
      </c>
      <c r="T44" s="263" t="str">
        <f t="shared" si="35"/>
        <v>2º Ciclo - ACO</v>
      </c>
      <c r="U44" s="263" t="str">
        <f t="shared" si="35"/>
        <v>3º Ciclo - AC</v>
      </c>
      <c r="V44" s="264" t="str">
        <f t="shared" si="35"/>
        <v>3º Ciclo - ACO</v>
      </c>
      <c r="W44" s="265" t="str">
        <f t="shared" si="35"/>
        <v>3º Ciclo - ESGN</v>
      </c>
      <c r="X44" s="265" t="str">
        <f t="shared" si="35"/>
        <v>Secundário Geral</v>
      </c>
      <c r="Y44" s="266" t="str">
        <f t="shared" si="35"/>
        <v>Secundário Profissional</v>
      </c>
      <c r="Z44" s="267" t="s">
        <v>48</v>
      </c>
      <c r="AA44" s="260" t="str">
        <f t="shared" ref="AA44:AJ44" si="36">AA20</f>
        <v>1º Ciclo - G1</v>
      </c>
      <c r="AB44" s="261" t="str">
        <f t="shared" si="36"/>
        <v>1º Ciclo - G2</v>
      </c>
      <c r="AC44" s="261" t="str">
        <f t="shared" si="36"/>
        <v>1º Ciclo - G3</v>
      </c>
      <c r="AD44" s="262" t="str">
        <f t="shared" si="36"/>
        <v>2º Ciclo - AC</v>
      </c>
      <c r="AE44" s="263" t="str">
        <f t="shared" si="36"/>
        <v>2º Ciclo - ACO</v>
      </c>
      <c r="AF44" s="263" t="str">
        <f t="shared" si="36"/>
        <v>3º Ciclo - AC</v>
      </c>
      <c r="AG44" s="263" t="str">
        <f t="shared" si="36"/>
        <v>3º Ciclo - ACO</v>
      </c>
      <c r="AH44" s="264" t="str">
        <f t="shared" si="36"/>
        <v>3º Ciclo - ESGN</v>
      </c>
      <c r="AI44" s="265" t="str">
        <f t="shared" si="36"/>
        <v>Secundário Geral</v>
      </c>
      <c r="AJ44" s="266" t="str">
        <f t="shared" si="36"/>
        <v>Secundário Profissional</v>
      </c>
      <c r="AK44" s="267" t="s">
        <v>48</v>
      </c>
      <c r="AL44" s="11"/>
      <c r="AM44" s="11"/>
      <c r="AN44" s="11"/>
      <c r="AO44" s="11"/>
    </row>
    <row r="45" ht="14.25" customHeight="1">
      <c r="A45" s="11"/>
      <c r="B45" s="152" t="s">
        <v>109</v>
      </c>
      <c r="C45" s="153" t="s">
        <v>110</v>
      </c>
      <c r="D45" s="102">
        <f t="shared" ref="D45:D49" si="37">IF(SUM(E45:N45,P45:Y45)&gt;0,AVERAGE(E45:N45,P45:Y45),"")</f>
        <v>4.08</v>
      </c>
      <c r="E45" s="148">
        <f>IF(('Médias por Questão e Nivel Ens.'!E46)&gt;0,'Médias por Questão e Nivel Ens.'!E46,"")</f>
        <v>4.3</v>
      </c>
      <c r="F45" s="148">
        <f>'Médias por Questão e Nivel Ens.'!I46</f>
        <v>4.3</v>
      </c>
      <c r="G45" s="148">
        <f>'Médias por Questão e Nivel Ens.'!M46</f>
        <v>4.3</v>
      </c>
      <c r="H45" s="148">
        <f>IF(('Médias por Questão e Nivel Ens.'!Q46)&gt;0,'Médias por Questão e Nivel Ens.'!Q46,"")</f>
        <v>4</v>
      </c>
      <c r="I45" s="148">
        <f>'Médias por Questão e Nivel Ens.'!U46</f>
        <v>4</v>
      </c>
      <c r="J45" s="148">
        <f>'Médias por Questão e Nivel Ens.'!Y46</f>
        <v>3.3</v>
      </c>
      <c r="K45" s="148">
        <f>'Médias por Questão e Nivel Ens.'!AC46</f>
        <v>3.7</v>
      </c>
      <c r="L45" s="148">
        <f>IF(('Médias por Questão e Nivel Ens.'!AG46)&gt;0,'Médias por Questão e Nivel Ens.'!AG46,"")</f>
        <v>4</v>
      </c>
      <c r="M45" s="148">
        <f>IF(('Médias por Questão e Nivel Ens.'!AK46)&gt;0,'Médias por Questão e Nivel Ens.'!AK46,"")</f>
        <v>4.3</v>
      </c>
      <c r="N45" s="148">
        <f>IF(('Médias por Questão e Nivel Ens.'!AO46)&gt;0,'Médias por Questão e Nivel Ens.'!AO46,"")</f>
        <v>3.8</v>
      </c>
      <c r="O45" s="106">
        <f t="shared" ref="O45:O49" si="38">IF(SUM(E45:N45)&gt;0,AVERAGE(E45:N45),"")</f>
        <v>4</v>
      </c>
      <c r="P45" s="148">
        <f>IF(('Médias por Questão e Nivel Ens.'!F46)&gt;0,'Médias por Questão e Nivel Ens.'!F46,"")</f>
        <v>4.3</v>
      </c>
      <c r="Q45" s="148">
        <f>'Médias por Questão e Nivel Ens.'!J46</f>
        <v>4</v>
      </c>
      <c r="R45" s="148">
        <f>'Médias por Questão e Nivel Ens.'!N46</f>
        <v>4.4</v>
      </c>
      <c r="S45" s="148">
        <f>'Médias por Questão e Nivel Ens.'!R46</f>
        <v>4</v>
      </c>
      <c r="T45" s="148">
        <f>'Médias por Questão e Nivel Ens.'!V46</f>
        <v>3.7</v>
      </c>
      <c r="U45" s="148">
        <f>'Médias por Questão e Nivel Ens.'!Z46</f>
        <v>4.1</v>
      </c>
      <c r="V45" s="148">
        <f>'Médias por Questão e Nivel Ens.'!AD46</f>
        <v>4.3</v>
      </c>
      <c r="W45" s="148">
        <f>'Médias por Questão e Nivel Ens.'!AH46</f>
        <v>4.4</v>
      </c>
      <c r="X45" s="148">
        <f>'Médias por Questão e Nivel Ens.'!AL46</f>
        <v>4</v>
      </c>
      <c r="Y45" s="148">
        <f>'Médias por Questão e Nivel Ens.'!AP46</f>
        <v>4.4</v>
      </c>
      <c r="Z45" s="305">
        <f t="shared" ref="Z45:Z49" si="39">IF(SUM(P45:Y45)&gt;0,AVERAGE(P45:Y45),"")</f>
        <v>4.16</v>
      </c>
      <c r="AA45" s="306" t="str">
        <f>IF(('Médias por Questão e Nivel Ens.'!G46)&gt;0,'Médias por Questão e Nivel Ens.'!G46,"")</f>
        <v/>
      </c>
      <c r="AB45" s="307"/>
      <c r="AC45" s="307"/>
      <c r="AD45" s="308" t="str">
        <f>IF(('Médias por Questão e Nivel Ens.'!S46)&gt;0,'Médias por Questão e Nivel Ens.'!S46,"")</f>
        <v/>
      </c>
      <c r="AE45" s="308"/>
      <c r="AF45" s="308"/>
      <c r="AG45" s="308"/>
      <c r="AH45" s="308" t="str">
        <f>IF(('Médias por Questão e Nivel Ens.'!AI46)&gt;0,'Médias por Questão e Nivel Ens.'!AI46,"")</f>
        <v/>
      </c>
      <c r="AI45" s="308" t="str">
        <f>IF(('Médias por Questão e Nivel Ens.'!AM46)&gt;0,'Médias por Questão e Nivel Ens.'!AM46,"")</f>
        <v/>
      </c>
      <c r="AJ45" s="308" t="str">
        <f>IF(('Médias por Questão e Nivel Ens.'!AQ46)&gt;0,'Médias por Questão e Nivel Ens.'!AQ46,"")</f>
        <v/>
      </c>
      <c r="AK45" s="309" t="str">
        <f t="shared" ref="AK45:AK49" si="40">IF(SUM(AA45:AJ45)&gt;0,AVERAGE(AA45:AJ45),"")</f>
        <v/>
      </c>
      <c r="AL45" s="11"/>
      <c r="AM45" s="11"/>
      <c r="AN45" s="11"/>
      <c r="AO45" s="11"/>
    </row>
    <row r="46" ht="14.25" customHeight="1">
      <c r="A46" s="11"/>
      <c r="B46" s="108" t="s">
        <v>111</v>
      </c>
      <c r="C46" s="109" t="s">
        <v>112</v>
      </c>
      <c r="D46" s="241">
        <f t="shared" si="37"/>
        <v>3.42</v>
      </c>
      <c r="E46" s="148">
        <f>IF(('Médias por Questão e Nivel Ens.'!E47)&gt;0,'Médias por Questão e Nivel Ens.'!E47,"")</f>
        <v>3</v>
      </c>
      <c r="F46" s="148">
        <f>'Médias por Questão e Nivel Ens.'!I47</f>
        <v>3.3</v>
      </c>
      <c r="G46" s="148">
        <f>'Médias por Questão e Nivel Ens.'!M47</f>
        <v>3</v>
      </c>
      <c r="H46" s="148">
        <f>IF(('Médias por Questão e Nivel Ens.'!Q47)&gt;0,'Médias por Questão e Nivel Ens.'!Q47,"")</f>
        <v>4</v>
      </c>
      <c r="I46" s="148">
        <f>'Médias por Questão e Nivel Ens.'!U47</f>
        <v>3.3</v>
      </c>
      <c r="J46" s="148">
        <f>'Médias por Questão e Nivel Ens.'!Y47</f>
        <v>2.7</v>
      </c>
      <c r="K46" s="148">
        <f>'Médias por Questão e Nivel Ens.'!AC47</f>
        <v>3.3</v>
      </c>
      <c r="L46" s="148">
        <f>IF(('Médias por Questão e Nivel Ens.'!AG47)&gt;0,'Médias por Questão e Nivel Ens.'!AG47,"")</f>
        <v>4</v>
      </c>
      <c r="M46" s="148">
        <f>IF(('Médias por Questão e Nivel Ens.'!AK47)&gt;0,'Médias por Questão e Nivel Ens.'!AK47,"")</f>
        <v>3</v>
      </c>
      <c r="N46" s="148">
        <f>IF(('Médias por Questão e Nivel Ens.'!AO47)&gt;0,'Médias por Questão e Nivel Ens.'!AO47,"")</f>
        <v>3</v>
      </c>
      <c r="O46" s="208">
        <f t="shared" si="38"/>
        <v>3.26</v>
      </c>
      <c r="P46" s="148">
        <f>IF(('Médias por Questão e Nivel Ens.'!F47)&gt;0,'Médias por Questão e Nivel Ens.'!F47,"")</f>
        <v>2.7</v>
      </c>
      <c r="Q46" s="148">
        <f>'Médias por Questão e Nivel Ens.'!J47</f>
        <v>3.5</v>
      </c>
      <c r="R46" s="148">
        <f>'Médias por Questão e Nivel Ens.'!N47</f>
        <v>3.6</v>
      </c>
      <c r="S46" s="148">
        <f>'Médias por Questão e Nivel Ens.'!R47</f>
        <v>3.5</v>
      </c>
      <c r="T46" s="148">
        <f>'Médias por Questão e Nivel Ens.'!V47</f>
        <v>3.4</v>
      </c>
      <c r="U46" s="148">
        <f>'Médias por Questão e Nivel Ens.'!Z47</f>
        <v>3.9</v>
      </c>
      <c r="V46" s="148">
        <f>'Médias por Questão e Nivel Ens.'!AD47</f>
        <v>3.7</v>
      </c>
      <c r="W46" s="148">
        <f>'Médias por Questão e Nivel Ens.'!AH47</f>
        <v>3.9</v>
      </c>
      <c r="X46" s="148">
        <f>'Médias por Questão e Nivel Ens.'!AL47</f>
        <v>3.6</v>
      </c>
      <c r="Y46" s="148">
        <f>'Médias por Questão e Nivel Ens.'!AP47</f>
        <v>4</v>
      </c>
      <c r="Z46" s="243">
        <f t="shared" si="39"/>
        <v>3.58</v>
      </c>
      <c r="AA46" s="310" t="str">
        <f>IF(('Médias por Questão e Nivel Ens.'!G47)&gt;0,'Médias por Questão e Nivel Ens.'!G47,"")</f>
        <v/>
      </c>
      <c r="AB46" s="311"/>
      <c r="AC46" s="311"/>
      <c r="AD46" s="166" t="str">
        <f>IF(('Médias por Questão e Nivel Ens.'!S47)&gt;0,'Médias por Questão e Nivel Ens.'!S47,"")</f>
        <v/>
      </c>
      <c r="AE46" s="166"/>
      <c r="AF46" s="166"/>
      <c r="AG46" s="166"/>
      <c r="AH46" s="166" t="str">
        <f>IF(('Médias por Questão e Nivel Ens.'!AI47)&gt;0,'Médias por Questão e Nivel Ens.'!AI47,"")</f>
        <v/>
      </c>
      <c r="AI46" s="166" t="str">
        <f>IF(('Médias por Questão e Nivel Ens.'!AM47)&gt;0,'Médias por Questão e Nivel Ens.'!AM47,"")</f>
        <v/>
      </c>
      <c r="AJ46" s="312" t="str">
        <f>IF(('Médias por Questão e Nivel Ens.'!AQ47)&gt;0,'Médias por Questão e Nivel Ens.'!AQ47,"")</f>
        <v/>
      </c>
      <c r="AK46" s="119" t="str">
        <f t="shared" si="40"/>
        <v/>
      </c>
      <c r="AL46" s="11"/>
      <c r="AM46" s="11"/>
      <c r="AN46" s="11"/>
      <c r="AO46" s="11"/>
    </row>
    <row r="47" ht="14.25" customHeight="1">
      <c r="A47" s="11"/>
      <c r="B47" s="108" t="s">
        <v>113</v>
      </c>
      <c r="C47" s="109" t="s">
        <v>114</v>
      </c>
      <c r="D47" s="241">
        <f t="shared" si="37"/>
        <v>3.21</v>
      </c>
      <c r="E47" s="148">
        <f>IF(('Médias por Questão e Nivel Ens.'!E48)&gt;0,'Médias por Questão e Nivel Ens.'!E48,"")</f>
        <v>3.8</v>
      </c>
      <c r="F47" s="148">
        <f>'Médias por Questão e Nivel Ens.'!I48</f>
        <v>2.7</v>
      </c>
      <c r="G47" s="148">
        <f>'Médias por Questão e Nivel Ens.'!M48</f>
        <v>3.3</v>
      </c>
      <c r="H47" s="148">
        <f>IF(('Médias por Questão e Nivel Ens.'!Q48)&gt;0,'Médias por Questão e Nivel Ens.'!Q48,"")</f>
        <v>3.5</v>
      </c>
      <c r="I47" s="148">
        <f>'Médias por Questão e Nivel Ens.'!U48</f>
        <v>3</v>
      </c>
      <c r="J47" s="148">
        <f>'Médias por Questão e Nivel Ens.'!Y48</f>
        <v>2.7</v>
      </c>
      <c r="K47" s="148">
        <f>'Médias por Questão e Nivel Ens.'!AC48</f>
        <v>3</v>
      </c>
      <c r="L47" s="148">
        <f>IF(('Médias por Questão e Nivel Ens.'!AG48)&gt;0,'Médias por Questão e Nivel Ens.'!AG48,"")</f>
        <v>4</v>
      </c>
      <c r="M47" s="148">
        <f>IF(('Médias por Questão e Nivel Ens.'!AK48)&gt;0,'Médias por Questão e Nivel Ens.'!AK48,"")</f>
        <v>3</v>
      </c>
      <c r="N47" s="148">
        <f>IF(('Médias por Questão e Nivel Ens.'!AO48)&gt;0,'Médias por Questão e Nivel Ens.'!AO48,"")</f>
        <v>2.5</v>
      </c>
      <c r="O47" s="208">
        <f t="shared" si="38"/>
        <v>3.15</v>
      </c>
      <c r="P47" s="148">
        <f>IF(('Médias por Questão e Nivel Ens.'!F48)&gt;0,'Médias por Questão e Nivel Ens.'!F48,"")</f>
        <v>3.3</v>
      </c>
      <c r="Q47" s="148">
        <f>'Médias por Questão e Nivel Ens.'!J48</f>
        <v>2.3</v>
      </c>
      <c r="R47" s="148">
        <f>'Médias por Questão e Nivel Ens.'!N48</f>
        <v>3.7</v>
      </c>
      <c r="S47" s="148">
        <f>'Médias por Questão e Nivel Ens.'!R48</f>
        <v>3.1</v>
      </c>
      <c r="T47" s="148">
        <f>'Médias por Questão e Nivel Ens.'!V48</f>
        <v>3.1</v>
      </c>
      <c r="U47" s="148">
        <f>'Médias por Questão e Nivel Ens.'!Z48</f>
        <v>3.5</v>
      </c>
      <c r="V47" s="148">
        <f>'Médias por Questão e Nivel Ens.'!AD48</f>
        <v>3.4</v>
      </c>
      <c r="W47" s="148">
        <f>'Médias por Questão e Nivel Ens.'!AH48</f>
        <v>3.6</v>
      </c>
      <c r="X47" s="148">
        <f>'Médias por Questão e Nivel Ens.'!AL48</f>
        <v>3</v>
      </c>
      <c r="Y47" s="148">
        <f>'Médias por Questão e Nivel Ens.'!AP48</f>
        <v>3.7</v>
      </c>
      <c r="Z47" s="243">
        <f t="shared" si="39"/>
        <v>3.27</v>
      </c>
      <c r="AA47" s="310" t="str">
        <f>'Médias por Questão e Nivel Ens.'!G48</f>
        <v/>
      </c>
      <c r="AB47" s="311" t="str">
        <f>'Médias por Questão e Nivel Ens.'!K48</f>
        <v/>
      </c>
      <c r="AC47" s="311" t="str">
        <f>'Médias por Questão e Nivel Ens.'!O48</f>
        <v/>
      </c>
      <c r="AD47" s="166" t="str">
        <f>'Médias por Questão e Nivel Ens.'!S48</f>
        <v/>
      </c>
      <c r="AE47" s="166" t="str">
        <f>'Médias por Questão e Nivel Ens.'!W48</f>
        <v/>
      </c>
      <c r="AF47" s="148">
        <f>'Médias por Questão e Nivel Ens.'!AA48</f>
        <v>3.7</v>
      </c>
      <c r="AG47" s="148">
        <f>'Médias por Questão e Nivel Ens.'!AE48</f>
        <v>3.8</v>
      </c>
      <c r="AH47" s="148">
        <f>'Médias por Questão e Nivel Ens.'!AI48</f>
        <v>3.8</v>
      </c>
      <c r="AI47" s="148">
        <f>'Médias por Questão e Nivel Ens.'!AM48</f>
        <v>3.7</v>
      </c>
      <c r="AJ47" s="148">
        <f>'Médias por Questão e Nivel Ens.'!AQ48</f>
        <v>3.7</v>
      </c>
      <c r="AK47" s="287">
        <f t="shared" si="40"/>
        <v>3.74</v>
      </c>
      <c r="AL47" s="11"/>
      <c r="AM47" s="11"/>
      <c r="AN47" s="11"/>
      <c r="AO47" s="11"/>
    </row>
    <row r="48" ht="14.25" customHeight="1">
      <c r="A48" s="11"/>
      <c r="B48" s="108" t="s">
        <v>115</v>
      </c>
      <c r="C48" s="109" t="s">
        <v>116</v>
      </c>
      <c r="D48" s="241">
        <f t="shared" si="37"/>
        <v>4</v>
      </c>
      <c r="E48" s="148">
        <f>IF(('Médias por Questão e Nivel Ens.'!E49)&gt;0,'Médias por Questão e Nivel Ens.'!E49,"")</f>
        <v>3.8</v>
      </c>
      <c r="F48" s="148">
        <f>'Médias por Questão e Nivel Ens.'!I49</f>
        <v>3.7</v>
      </c>
      <c r="G48" s="148">
        <f>'Médias por Questão e Nivel Ens.'!M49</f>
        <v>3.7</v>
      </c>
      <c r="H48" s="148">
        <f>IF(('Médias por Questão e Nivel Ens.'!Q49)&gt;0,'Médias por Questão e Nivel Ens.'!Q49,"")</f>
        <v>4.5</v>
      </c>
      <c r="I48" s="148">
        <f>'Médias por Questão e Nivel Ens.'!U49</f>
        <v>4</v>
      </c>
      <c r="J48" s="148">
        <f>'Médias por Questão e Nivel Ens.'!Y49</f>
        <v>3.3</v>
      </c>
      <c r="K48" s="148">
        <f>'Médias por Questão e Nivel Ens.'!AC49</f>
        <v>4.3</v>
      </c>
      <c r="L48" s="148">
        <f>IF(('Médias por Questão e Nivel Ens.'!AG49)&gt;0,'Médias por Questão e Nivel Ens.'!AG49,"")</f>
        <v>4</v>
      </c>
      <c r="M48" s="148">
        <f>IF(('Médias por Questão e Nivel Ens.'!AK49)&gt;0,'Médias por Questão e Nivel Ens.'!AK49,"")</f>
        <v>4.5</v>
      </c>
      <c r="N48" s="148">
        <f>IF(('Médias por Questão e Nivel Ens.'!AO49)&gt;0,'Médias por Questão e Nivel Ens.'!AO49,"")</f>
        <v>4</v>
      </c>
      <c r="O48" s="208">
        <f t="shared" si="38"/>
        <v>3.98</v>
      </c>
      <c r="P48" s="148">
        <f>IF(('Médias por Questão e Nivel Ens.'!F49)&gt;0,'Médias por Questão e Nivel Ens.'!F49,"")</f>
        <v>3.7</v>
      </c>
      <c r="Q48" s="148">
        <f>'Médias por Questão e Nivel Ens.'!J49</f>
        <v>4</v>
      </c>
      <c r="R48" s="148">
        <f>'Médias por Questão e Nivel Ens.'!N49</f>
        <v>4.6</v>
      </c>
      <c r="S48" s="148">
        <f>'Médias por Questão e Nivel Ens.'!R49</f>
        <v>4</v>
      </c>
      <c r="T48" s="148">
        <f>'Médias por Questão e Nivel Ens.'!V49</f>
        <v>3.5</v>
      </c>
      <c r="U48" s="148">
        <f>'Médias por Questão e Nivel Ens.'!Z49</f>
        <v>4</v>
      </c>
      <c r="V48" s="148">
        <f>'Médias por Questão e Nivel Ens.'!AD49</f>
        <v>3.9</v>
      </c>
      <c r="W48" s="148">
        <f>'Médias por Questão e Nivel Ens.'!AH49</f>
        <v>3.9</v>
      </c>
      <c r="X48" s="148">
        <f>'Médias por Questão e Nivel Ens.'!AL49</f>
        <v>4.3</v>
      </c>
      <c r="Y48" s="148">
        <f>'Médias por Questão e Nivel Ens.'!AP49</f>
        <v>4.3</v>
      </c>
      <c r="Z48" s="243">
        <f t="shared" si="39"/>
        <v>4.02</v>
      </c>
      <c r="AA48" s="310" t="str">
        <f>IF(('Médias por Questão e Nivel Ens.'!G49)&gt;0,'Médias por Questão e Nivel Ens.'!G49,"")</f>
        <v/>
      </c>
      <c r="AB48" s="311"/>
      <c r="AC48" s="311"/>
      <c r="AD48" s="166" t="str">
        <f>IF(('Médias por Questão e Nivel Ens.'!S49)&gt;0,'Médias por Questão e Nivel Ens.'!S49,"")</f>
        <v/>
      </c>
      <c r="AE48" s="166"/>
      <c r="AF48" s="166"/>
      <c r="AG48" s="166"/>
      <c r="AH48" s="166" t="str">
        <f>IF(('Médias por Questão e Nivel Ens.'!AI49)&gt;0,'Médias por Questão e Nivel Ens.'!AI49,"")</f>
        <v/>
      </c>
      <c r="AI48" s="166" t="str">
        <f>IF(('Médias por Questão e Nivel Ens.'!AM49)&gt;0,'Médias por Questão e Nivel Ens.'!AM49,"")</f>
        <v/>
      </c>
      <c r="AJ48" s="312" t="str">
        <f>IF(('Médias por Questão e Nivel Ens.'!AQ49)&gt;0,'Médias por Questão e Nivel Ens.'!AQ49,"")</f>
        <v/>
      </c>
      <c r="AK48" s="119" t="str">
        <f t="shared" si="40"/>
        <v/>
      </c>
      <c r="AL48" s="11"/>
      <c r="AM48" s="11"/>
      <c r="AN48" s="11"/>
      <c r="AO48" s="11"/>
    </row>
    <row r="49" ht="14.25" customHeight="1">
      <c r="A49" s="11"/>
      <c r="B49" s="108" t="s">
        <v>117</v>
      </c>
      <c r="C49" s="109" t="s">
        <v>118</v>
      </c>
      <c r="D49" s="241" t="str">
        <f t="shared" si="37"/>
        <v/>
      </c>
      <c r="E49" s="125" t="str">
        <f>IF(('Médias por Questão e Nivel Ens.'!E50)&gt;0,'Médias por Questão e Nivel Ens.'!E50,"")</f>
        <v/>
      </c>
      <c r="F49" s="174"/>
      <c r="G49" s="174"/>
      <c r="H49" s="169" t="str">
        <f>IF(('Médias por Questão e Nivel Ens.'!Q50)&gt;0,'Médias por Questão e Nivel Ens.'!Q50,"")</f>
        <v/>
      </c>
      <c r="I49" s="169"/>
      <c r="J49" s="169"/>
      <c r="K49" s="169"/>
      <c r="L49" s="169" t="str">
        <f>IF(('Médias por Questão e Nivel Ens.'!AG50)&gt;0,'Médias por Questão e Nivel Ens.'!AG50,"")</f>
        <v/>
      </c>
      <c r="M49" s="169" t="str">
        <f>IF(('Médias por Questão e Nivel Ens.'!AK50)&gt;0,'Médias por Questão e Nivel Ens.'!AK50,"")</f>
        <v/>
      </c>
      <c r="N49" s="169" t="str">
        <f>IF(('Médias por Questão e Nivel Ens.'!AO50)&gt;0,'Médias por Questão e Nivel Ens.'!AO50,"")</f>
        <v/>
      </c>
      <c r="O49" s="208" t="str">
        <f t="shared" si="38"/>
        <v/>
      </c>
      <c r="P49" s="125" t="str">
        <f>IF(('Médias por Questão e Nivel Ens.'!F50)&gt;0,'Médias por Questão e Nivel Ens.'!F50,"")</f>
        <v/>
      </c>
      <c r="Q49" s="174"/>
      <c r="R49" s="174"/>
      <c r="S49" s="169" t="str">
        <f>IF(('Médias por Questão e Nivel Ens.'!R50)&gt;0,'Médias por Questão e Nivel Ens.'!R50,"")</f>
        <v/>
      </c>
      <c r="T49" s="169"/>
      <c r="U49" s="169"/>
      <c r="V49" s="169" t="str">
        <f>IF(('Médias por Questão e Nivel Ens.'!AH50)&gt;0,'Médias por Questão e Nivel Ens.'!AH50,"")</f>
        <v/>
      </c>
      <c r="W49" s="169" t="str">
        <f>IF(('Médias por Questão e Nivel Ens.'!AL50)&gt;0,'Médias por Questão e Nivel Ens.'!AL50,"")</f>
        <v/>
      </c>
      <c r="X49" s="169"/>
      <c r="Y49" s="169" t="str">
        <f>IF(('Médias por Questão e Nivel Ens.'!AP50)&gt;0,'Médias por Questão e Nivel Ens.'!AP50,"")</f>
        <v/>
      </c>
      <c r="Z49" s="243" t="str">
        <f t="shared" si="39"/>
        <v/>
      </c>
      <c r="AA49" s="313" t="str">
        <f>IF(('Médias por Questão e Nivel Ens.'!G50)&gt;0,'Médias por Questão e Nivel Ens.'!G50,"")</f>
        <v/>
      </c>
      <c r="AB49" s="314"/>
      <c r="AC49" s="314"/>
      <c r="AD49" s="315" t="str">
        <f>IF(('Médias por Questão e Nivel Ens.'!S50)&gt;0,'Médias por Questão e Nivel Ens.'!S50,"")</f>
        <v/>
      </c>
      <c r="AE49" s="315"/>
      <c r="AF49" s="315"/>
      <c r="AG49" s="315"/>
      <c r="AH49" s="315" t="str">
        <f>IF(('Médias por Questão e Nivel Ens.'!AI50)&gt;0,'Médias por Questão e Nivel Ens.'!AI50,"")</f>
        <v/>
      </c>
      <c r="AI49" s="315" t="str">
        <f>IF(('Médias por Questão e Nivel Ens.'!AM50)&gt;0,'Médias por Questão e Nivel Ens.'!AM50,"")</f>
        <v/>
      </c>
      <c r="AJ49" s="316" t="str">
        <f>IF(('Médias por Questão e Nivel Ens.'!AQ50)&gt;0,'Médias por Questão e Nivel Ens.'!AQ50,"")</f>
        <v/>
      </c>
      <c r="AK49" s="317" t="str">
        <f t="shared" si="40"/>
        <v/>
      </c>
      <c r="AL49" s="11"/>
      <c r="AM49" s="11"/>
      <c r="AN49" s="11"/>
      <c r="AO49" s="11"/>
    </row>
    <row r="50" ht="15.75" customHeight="1">
      <c r="A50" s="11"/>
      <c r="B50" s="132" t="s">
        <v>48</v>
      </c>
      <c r="C50" s="133"/>
      <c r="D50" s="282">
        <f>IF(SUM(E45:N49,P45:Y49)&gt;0,AVERAGE(E45:N49,P45:Y49),"")</f>
        <v>3.6775</v>
      </c>
      <c r="E50" s="251">
        <f t="shared" ref="E50:N50" si="41">IF(SUM(E45:E49)&gt;0,AVERAGE(E45:E49),"")</f>
        <v>3.725</v>
      </c>
      <c r="F50" s="251">
        <f t="shared" si="41"/>
        <v>3.5</v>
      </c>
      <c r="G50" s="251">
        <f t="shared" si="41"/>
        <v>3.575</v>
      </c>
      <c r="H50" s="251">
        <f t="shared" si="41"/>
        <v>4</v>
      </c>
      <c r="I50" s="251">
        <f t="shared" si="41"/>
        <v>3.575</v>
      </c>
      <c r="J50" s="251">
        <f t="shared" si="41"/>
        <v>3</v>
      </c>
      <c r="K50" s="251">
        <f t="shared" si="41"/>
        <v>3.575</v>
      </c>
      <c r="L50" s="251">
        <f t="shared" si="41"/>
        <v>4</v>
      </c>
      <c r="M50" s="251">
        <f t="shared" si="41"/>
        <v>3.7</v>
      </c>
      <c r="N50" s="251">
        <f t="shared" si="41"/>
        <v>3.325</v>
      </c>
      <c r="O50" s="250">
        <f>IF(SUM(E45:N49)&gt;0,AVERAGE(E45:N49),"")</f>
        <v>3.5975</v>
      </c>
      <c r="P50" s="251">
        <f t="shared" ref="P50:Y50" si="42">IF(SUM(P45:P49)&gt;0,AVERAGE(P45:P49),"")</f>
        <v>3.5</v>
      </c>
      <c r="Q50" s="251">
        <f t="shared" si="42"/>
        <v>3.45</v>
      </c>
      <c r="R50" s="251">
        <f t="shared" si="42"/>
        <v>4.075</v>
      </c>
      <c r="S50" s="251">
        <f t="shared" si="42"/>
        <v>3.65</v>
      </c>
      <c r="T50" s="251">
        <f t="shared" si="42"/>
        <v>3.425</v>
      </c>
      <c r="U50" s="251">
        <f t="shared" si="42"/>
        <v>3.875</v>
      </c>
      <c r="V50" s="251">
        <f t="shared" si="42"/>
        <v>3.825</v>
      </c>
      <c r="W50" s="251">
        <f t="shared" si="42"/>
        <v>3.95</v>
      </c>
      <c r="X50" s="251">
        <f t="shared" si="42"/>
        <v>3.725</v>
      </c>
      <c r="Y50" s="251">
        <f t="shared" si="42"/>
        <v>4.1</v>
      </c>
      <c r="Z50" s="304">
        <f>IF(SUM(P45:Y49)&gt;0,AVERAGE(P45:Y49),"")</f>
        <v>3.7575</v>
      </c>
      <c r="AA50" s="204" t="str">
        <f t="shared" ref="AA50:AJ50" si="43">IF(SUM(AA45:AA49)&gt;0,AVERAGE(AA45:AA49),"")</f>
        <v/>
      </c>
      <c r="AB50" s="204" t="str">
        <f t="shared" si="43"/>
        <v/>
      </c>
      <c r="AC50" s="204" t="str">
        <f t="shared" si="43"/>
        <v/>
      </c>
      <c r="AD50" s="204" t="str">
        <f t="shared" si="43"/>
        <v/>
      </c>
      <c r="AE50" s="204" t="str">
        <f t="shared" si="43"/>
        <v/>
      </c>
      <c r="AF50" s="204">
        <f t="shared" si="43"/>
        <v>3.7</v>
      </c>
      <c r="AG50" s="204">
        <f t="shared" si="43"/>
        <v>3.8</v>
      </c>
      <c r="AH50" s="204">
        <f t="shared" si="43"/>
        <v>3.8</v>
      </c>
      <c r="AI50" s="204">
        <f t="shared" si="43"/>
        <v>3.7</v>
      </c>
      <c r="AJ50" s="204">
        <f t="shared" si="43"/>
        <v>3.7</v>
      </c>
      <c r="AK50" s="293">
        <f>IF(SUM(AA45:AJ49)&gt;0,AVERAGE(AA45:AJ49),"")</f>
        <v>3.74</v>
      </c>
      <c r="AL50" s="11"/>
      <c r="AM50" s="11"/>
      <c r="AN50" s="11"/>
      <c r="AO50" s="11"/>
    </row>
    <row r="51" ht="8.25" customHeight="1">
      <c r="A51" s="11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1"/>
      <c r="AM51" s="11"/>
      <c r="AN51" s="11"/>
      <c r="AO51" s="11"/>
    </row>
    <row r="52" ht="15.75" customHeight="1">
      <c r="A52" s="11"/>
      <c r="B52" s="94"/>
      <c r="C52" s="94" t="s">
        <v>119</v>
      </c>
      <c r="D52" s="222" t="s">
        <v>45</v>
      </c>
      <c r="E52" s="294" t="str">
        <f t="shared" ref="E52:N52" si="44">E44</f>
        <v>1º Ciclo - G1</v>
      </c>
      <c r="F52" s="295" t="str">
        <f t="shared" si="44"/>
        <v>1º Ciclo - G2</v>
      </c>
      <c r="G52" s="295" t="str">
        <f t="shared" si="44"/>
        <v>1º Ciclo - G3</v>
      </c>
      <c r="H52" s="296" t="str">
        <f t="shared" si="44"/>
        <v>2º Ciclo - AC</v>
      </c>
      <c r="I52" s="297" t="str">
        <f t="shared" si="44"/>
        <v>2º Ciclo - ACO</v>
      </c>
      <c r="J52" s="297" t="str">
        <f t="shared" si="44"/>
        <v>3º Ciclo - AC</v>
      </c>
      <c r="K52" s="297" t="str">
        <f t="shared" si="44"/>
        <v>3º Ciclo - ACO</v>
      </c>
      <c r="L52" s="298" t="str">
        <f t="shared" si="44"/>
        <v>3º Ciclo - ESGN</v>
      </c>
      <c r="M52" s="299" t="str">
        <f t="shared" si="44"/>
        <v>Secundário Geral</v>
      </c>
      <c r="N52" s="300" t="str">
        <f t="shared" si="44"/>
        <v>Secundário Profissional</v>
      </c>
      <c r="O52" s="301" t="s">
        <v>48</v>
      </c>
      <c r="P52" s="294" t="str">
        <f t="shared" ref="P52:Y52" si="45">P44</f>
        <v>1º Ciclo - G1</v>
      </c>
      <c r="Q52" s="295" t="str">
        <f t="shared" si="45"/>
        <v>1º Ciclo - G2</v>
      </c>
      <c r="R52" s="295" t="str">
        <f t="shared" si="45"/>
        <v>1º Ciclo - G3</v>
      </c>
      <c r="S52" s="296" t="str">
        <f t="shared" si="45"/>
        <v>2º Ciclo - AC</v>
      </c>
      <c r="T52" s="297" t="str">
        <f t="shared" si="45"/>
        <v>2º Ciclo - ACO</v>
      </c>
      <c r="U52" s="297" t="str">
        <f t="shared" si="45"/>
        <v>3º Ciclo - AC</v>
      </c>
      <c r="V52" s="298" t="str">
        <f t="shared" si="45"/>
        <v>3º Ciclo - ACO</v>
      </c>
      <c r="W52" s="299" t="str">
        <f t="shared" si="45"/>
        <v>3º Ciclo - ESGN</v>
      </c>
      <c r="X52" s="299" t="str">
        <f t="shared" si="45"/>
        <v>Secundário Geral</v>
      </c>
      <c r="Y52" s="300" t="str">
        <f t="shared" si="45"/>
        <v>Secundário Profissional</v>
      </c>
      <c r="Z52" s="302" t="s">
        <v>48</v>
      </c>
      <c r="AA52" s="294" t="str">
        <f t="shared" ref="AA52:AJ52" si="46">AA44</f>
        <v>1º Ciclo - G1</v>
      </c>
      <c r="AB52" s="295" t="str">
        <f t="shared" si="46"/>
        <v>1º Ciclo - G2</v>
      </c>
      <c r="AC52" s="295" t="str">
        <f t="shared" si="46"/>
        <v>1º Ciclo - G3</v>
      </c>
      <c r="AD52" s="296" t="str">
        <f t="shared" si="46"/>
        <v>2º Ciclo - AC</v>
      </c>
      <c r="AE52" s="297" t="str">
        <f t="shared" si="46"/>
        <v>2º Ciclo - ACO</v>
      </c>
      <c r="AF52" s="297" t="str">
        <f t="shared" si="46"/>
        <v>3º Ciclo - AC</v>
      </c>
      <c r="AG52" s="297" t="str">
        <f t="shared" si="46"/>
        <v>3º Ciclo - ACO</v>
      </c>
      <c r="AH52" s="298" t="str">
        <f t="shared" si="46"/>
        <v>3º Ciclo - ESGN</v>
      </c>
      <c r="AI52" s="299" t="str">
        <f t="shared" si="46"/>
        <v>Secundário Geral</v>
      </c>
      <c r="AJ52" s="300" t="str">
        <f t="shared" si="46"/>
        <v>Secundário Profissional</v>
      </c>
      <c r="AK52" s="318" t="s">
        <v>48</v>
      </c>
      <c r="AL52" s="11"/>
      <c r="AM52" s="11"/>
      <c r="AN52" s="11"/>
      <c r="AO52" s="11"/>
    </row>
    <row r="53" ht="14.25" customHeight="1">
      <c r="A53" s="11"/>
      <c r="B53" s="152" t="s">
        <v>120</v>
      </c>
      <c r="C53" s="153" t="s">
        <v>121</v>
      </c>
      <c r="D53" s="241">
        <f t="shared" ref="D53:D59" si="47">IF(SUM(E53:N53,P53:Y53,AA53:AJ53)&gt;0,AVERAGE(E53:N53,P53:Y53,AA53:AJ53),"")</f>
        <v>3.22</v>
      </c>
      <c r="E53" s="148">
        <f>IF(('Médias por Questão e Nivel Ens.'!E54)&gt;0,'Médias por Questão e Nivel Ens.'!E54,"")</f>
        <v>3.5</v>
      </c>
      <c r="F53" s="148">
        <f>'Médias por Questão e Nivel Ens.'!I54</f>
        <v>2.7</v>
      </c>
      <c r="G53" s="148">
        <f>'Médias por Questão e Nivel Ens.'!M54</f>
        <v>3</v>
      </c>
      <c r="H53" s="148">
        <f>IF(('Médias por Questão e Nivel Ens.'!Q54)&gt;0,'Médias por Questão e Nivel Ens.'!Q54,"")</f>
        <v>4</v>
      </c>
      <c r="I53" s="148">
        <f>'Médias por Questão e Nivel Ens.'!U54</f>
        <v>3</v>
      </c>
      <c r="J53" s="148">
        <f>'Médias por Questão e Nivel Ens.'!Y54</f>
        <v>2</v>
      </c>
      <c r="K53" s="148">
        <f>'Médias por Questão e Nivel Ens.'!AC54</f>
        <v>2.7</v>
      </c>
      <c r="L53" s="148">
        <f>IF(('Médias por Questão e Nivel Ens.'!AG54)&gt;0,'Médias por Questão e Nivel Ens.'!AG54,"")</f>
        <v>4</v>
      </c>
      <c r="M53" s="148">
        <f>IF(('Médias por Questão e Nivel Ens.'!AK54)&gt;0,'Médias por Questão e Nivel Ens.'!AK54,"")</f>
        <v>3.3</v>
      </c>
      <c r="N53" s="148">
        <f>IF(('Médias por Questão e Nivel Ens.'!AO54)&gt;0,'Médias por Questão e Nivel Ens.'!AO54,"")</f>
        <v>2</v>
      </c>
      <c r="O53" s="158">
        <f t="shared" ref="O53:O58" si="48">IF(SUM(E53:N53)&gt;0,AVERAGE(E53:N53),"")</f>
        <v>3.02</v>
      </c>
      <c r="P53" s="148">
        <f>IF(('Médias por Questão e Nivel Ens.'!F54)&gt;0,'Médias por Questão e Nivel Ens.'!F54,"")</f>
        <v>4</v>
      </c>
      <c r="Q53" s="148">
        <f>'Médias por Questão e Nivel Ens.'!J54</f>
        <v>3.3</v>
      </c>
      <c r="R53" s="148">
        <f>'Médias por Questão e Nivel Ens.'!N54</f>
        <v>4</v>
      </c>
      <c r="S53" s="148">
        <f>'Médias por Questão e Nivel Ens.'!R54</f>
        <v>3.2</v>
      </c>
      <c r="T53" s="148">
        <f>'Médias por Questão e Nivel Ens.'!V54</f>
        <v>3.2</v>
      </c>
      <c r="U53" s="148">
        <f>'Médias por Questão e Nivel Ens.'!Z54</f>
        <v>3.3</v>
      </c>
      <c r="V53" s="148">
        <f>'Médias por Questão e Nivel Ens.'!AD54</f>
        <v>3.2</v>
      </c>
      <c r="W53" s="148">
        <f>'Médias por Questão e Nivel Ens.'!AH54</f>
        <v>3.5</v>
      </c>
      <c r="X53" s="148">
        <f>'Médias por Questão e Nivel Ens.'!AL54</f>
        <v>3.3</v>
      </c>
      <c r="Y53" s="148">
        <f>'Médias por Questão e Nivel Ens.'!AP54</f>
        <v>3.6</v>
      </c>
      <c r="Z53" s="240">
        <f t="shared" ref="Z53:Z58" si="49">IF(SUM(P53:Y53)&gt;0,AVERAGE(P53:Y53),"")</f>
        <v>3.46</v>
      </c>
      <c r="AA53" s="148">
        <f>'Médias por Questão e Nivel Ens.'!G54</f>
        <v>3.2</v>
      </c>
      <c r="AB53" s="148">
        <f>'Médias por Questão e Nivel Ens.'!K54</f>
        <v>3.2</v>
      </c>
      <c r="AC53" s="148">
        <f>'Médias por Questão e Nivel Ens.'!O54</f>
        <v>1.7</v>
      </c>
      <c r="AD53" s="148">
        <f>'Médias por Questão e Nivel Ens.'!S54</f>
        <v>3.9</v>
      </c>
      <c r="AE53" s="148">
        <f>'Médias por Questão e Nivel Ens.'!W54</f>
        <v>3.5</v>
      </c>
      <c r="AF53" s="148">
        <f>'Médias por Questão e Nivel Ens.'!AA54</f>
        <v>3.3</v>
      </c>
      <c r="AG53" s="148">
        <f>'Médias por Questão e Nivel Ens.'!AE54</f>
        <v>3.2</v>
      </c>
      <c r="AH53" s="148">
        <f>'Médias por Questão e Nivel Ens.'!AI54</f>
        <v>3.4</v>
      </c>
      <c r="AI53" s="148">
        <f>'Médias por Questão e Nivel Ens.'!AM54</f>
        <v>3.1</v>
      </c>
      <c r="AJ53" s="148">
        <f>'Médias por Questão e Nivel Ens.'!AQ54</f>
        <v>3.3</v>
      </c>
      <c r="AK53" s="319">
        <f t="shared" ref="AK53:AK58" si="50">IF(SUM(AA53:AJ53)&gt;0,AVERAGE(AA53:AJ53),"")</f>
        <v>3.18</v>
      </c>
      <c r="AL53" s="11"/>
      <c r="AM53" s="11"/>
      <c r="AN53" s="11"/>
      <c r="AO53" s="11"/>
    </row>
    <row r="54" ht="14.25" customHeight="1">
      <c r="A54" s="11"/>
      <c r="B54" s="108" t="s">
        <v>122</v>
      </c>
      <c r="C54" s="109" t="s">
        <v>123</v>
      </c>
      <c r="D54" s="241">
        <f t="shared" si="47"/>
        <v>3.02173913</v>
      </c>
      <c r="E54" s="148">
        <f>IF(('Médias por Questão e Nivel Ens.'!E55)&gt;0,'Médias por Questão e Nivel Ens.'!E55,"")</f>
        <v>2.8</v>
      </c>
      <c r="F54" s="148">
        <f>'Médias por Questão e Nivel Ens.'!I55</f>
        <v>2.5</v>
      </c>
      <c r="G54" s="148">
        <f>'Médias por Questão e Nivel Ens.'!M55</f>
        <v>2.7</v>
      </c>
      <c r="H54" s="148">
        <f>IF(('Médias por Questão e Nivel Ens.'!Q55)&gt;0,'Médias por Questão e Nivel Ens.'!Q55,"")</f>
        <v>3.5</v>
      </c>
      <c r="I54" s="148">
        <f>'Médias por Questão e Nivel Ens.'!U55</f>
        <v>3</v>
      </c>
      <c r="J54" s="148">
        <f>'Médias por Questão e Nivel Ens.'!Y55</f>
        <v>2.3</v>
      </c>
      <c r="K54" s="148">
        <f>'Médias por Questão e Nivel Ens.'!AC55</f>
        <v>2.7</v>
      </c>
      <c r="L54" s="148">
        <f>IF(('Médias por Questão e Nivel Ens.'!AG55)&gt;0,'Médias por Questão e Nivel Ens.'!AG55,"")</f>
        <v>3.5</v>
      </c>
      <c r="M54" s="148">
        <f>IF(('Médias por Questão e Nivel Ens.'!AK55)&gt;0,'Médias por Questão e Nivel Ens.'!AK55,"")</f>
        <v>2.5</v>
      </c>
      <c r="N54" s="148">
        <f>IF(('Médias por Questão e Nivel Ens.'!AO55)&gt;0,'Médias por Questão e Nivel Ens.'!AO55,"")</f>
        <v>2.5</v>
      </c>
      <c r="O54" s="208">
        <f t="shared" si="48"/>
        <v>2.8</v>
      </c>
      <c r="P54" s="148">
        <f>IF(('Médias por Questão e Nivel Ens.'!F55)&gt;0,'Médias por Questão e Nivel Ens.'!F55,"")</f>
        <v>3.5</v>
      </c>
      <c r="Q54" s="148">
        <f>'Médias por Questão e Nivel Ens.'!J55</f>
        <v>2</v>
      </c>
      <c r="R54" s="148">
        <f>'Médias por Questão e Nivel Ens.'!N55</f>
        <v>3</v>
      </c>
      <c r="S54" s="148">
        <f>'Médias por Questão e Nivel Ens.'!R55</f>
        <v>3.6</v>
      </c>
      <c r="T54" s="148">
        <f>'Médias por Questão e Nivel Ens.'!V55</f>
        <v>3.2</v>
      </c>
      <c r="U54" s="148">
        <f>'Médias por Questão e Nivel Ens.'!Z55</f>
        <v>2.7</v>
      </c>
      <c r="V54" s="148">
        <f>'Médias por Questão e Nivel Ens.'!AD55</f>
        <v>3.4</v>
      </c>
      <c r="W54" s="148">
        <f>'Médias por Questão e Nivel Ens.'!AH55</f>
        <v>3.6</v>
      </c>
      <c r="X54" s="148">
        <f>'Médias por Questão e Nivel Ens.'!AL55</f>
        <v>3.5</v>
      </c>
      <c r="Y54" s="148">
        <f>'Médias por Questão e Nivel Ens.'!AP55</f>
        <v>3.4</v>
      </c>
      <c r="Z54" s="243">
        <f t="shared" si="49"/>
        <v>3.19</v>
      </c>
      <c r="AA54" s="118" t="str">
        <f>IF(('Médias por Questão e Nivel Ens.'!G55)&gt;0,'Médias por Questão e Nivel Ens.'!G55,"")</f>
        <v/>
      </c>
      <c r="AB54" s="120"/>
      <c r="AC54" s="120"/>
      <c r="AD54" s="112"/>
      <c r="AE54" s="105"/>
      <c r="AF54" s="105"/>
      <c r="AG54" s="105"/>
      <c r="AH54" s="149">
        <f>IF(('Médias por Questão e Nivel Ens.'!AI55)&gt;0,'Médias por Questão e Nivel Ens.'!AI55,"")</f>
        <v>3.3</v>
      </c>
      <c r="AI54" s="149">
        <f>IF(('Médias por Questão e Nivel Ens.'!AM55)&gt;0,'Médias por Questão e Nivel Ens.'!AM55,"")</f>
        <v>3</v>
      </c>
      <c r="AJ54" s="149">
        <f>IF(('Médias por Questão e Nivel Ens.'!AQ55)&gt;0,'Médias por Questão e Nivel Ens.'!AQ55,"")</f>
        <v>3.3</v>
      </c>
      <c r="AK54" s="287">
        <f t="shared" si="50"/>
        <v>3.2</v>
      </c>
      <c r="AL54" s="11"/>
      <c r="AM54" s="11"/>
      <c r="AN54" s="11"/>
      <c r="AO54" s="11"/>
    </row>
    <row r="55" ht="14.25" customHeight="1">
      <c r="A55" s="11"/>
      <c r="B55" s="108" t="s">
        <v>124</v>
      </c>
      <c r="C55" s="109" t="s">
        <v>125</v>
      </c>
      <c r="D55" s="241">
        <f t="shared" si="47"/>
        <v>3.15</v>
      </c>
      <c r="E55" s="148">
        <f>IF(('Médias por Questão e Nivel Ens.'!E56)&gt;0,'Médias por Questão e Nivel Ens.'!E56,"")</f>
        <v>2.8</v>
      </c>
      <c r="F55" s="148">
        <f>'Médias por Questão e Nivel Ens.'!I56</f>
        <v>2.5</v>
      </c>
      <c r="G55" s="148">
        <f>'Médias por Questão e Nivel Ens.'!M56</f>
        <v>3.3</v>
      </c>
      <c r="H55" s="148">
        <f>IF(('Médias por Questão e Nivel Ens.'!Q56)&gt;0,'Médias por Questão e Nivel Ens.'!Q56,"")</f>
        <v>3.5</v>
      </c>
      <c r="I55" s="148">
        <f>'Médias por Questão e Nivel Ens.'!U56</f>
        <v>3</v>
      </c>
      <c r="J55" s="148">
        <f>'Médias por Questão e Nivel Ens.'!Y56</f>
        <v>2.3</v>
      </c>
      <c r="K55" s="148">
        <f>'Médias por Questão e Nivel Ens.'!AC56</f>
        <v>3</v>
      </c>
      <c r="L55" s="148">
        <f>IF(('Médias por Questão e Nivel Ens.'!AG56)&gt;0,'Médias por Questão e Nivel Ens.'!AG56,"")</f>
        <v>4</v>
      </c>
      <c r="M55" s="148">
        <f>IF(('Médias por Questão e Nivel Ens.'!AK56)&gt;0,'Médias por Questão e Nivel Ens.'!AK56,"")</f>
        <v>3</v>
      </c>
      <c r="N55" s="148">
        <f>IF(('Médias por Questão e Nivel Ens.'!AO56)&gt;0,'Médias por Questão e Nivel Ens.'!AO56,"")</f>
        <v>2.5</v>
      </c>
      <c r="O55" s="208">
        <f t="shared" si="48"/>
        <v>2.99</v>
      </c>
      <c r="P55" s="148">
        <f>IF(('Médias por Questão e Nivel Ens.'!F56)&gt;0,'Médias por Questão e Nivel Ens.'!F56,"")</f>
        <v>4</v>
      </c>
      <c r="Q55" s="148">
        <f>'Médias por Questão e Nivel Ens.'!J56</f>
        <v>2</v>
      </c>
      <c r="R55" s="148">
        <f>'Médias por Questão e Nivel Ens.'!N56</f>
        <v>3</v>
      </c>
      <c r="S55" s="148">
        <f>'Médias por Questão e Nivel Ens.'!R56</f>
        <v>3.6</v>
      </c>
      <c r="T55" s="148">
        <f>'Médias por Questão e Nivel Ens.'!V56</f>
        <v>2.9</v>
      </c>
      <c r="U55" s="148">
        <f>'Médias por Questão e Nivel Ens.'!Z56</f>
        <v>3.2</v>
      </c>
      <c r="V55" s="148">
        <f>'Médias por Questão e Nivel Ens.'!AD56</f>
        <v>3.3</v>
      </c>
      <c r="W55" s="148">
        <f>'Médias por Questão e Nivel Ens.'!AH56</f>
        <v>3.6</v>
      </c>
      <c r="X55" s="148">
        <f>'Médias por Questão e Nivel Ens.'!AL56</f>
        <v>3.2</v>
      </c>
      <c r="Y55" s="148">
        <f>'Médias por Questão e Nivel Ens.'!AP56</f>
        <v>4</v>
      </c>
      <c r="Z55" s="243">
        <f t="shared" si="49"/>
        <v>3.28</v>
      </c>
      <c r="AA55" s="148">
        <f>'Médias por Questão e Nivel Ens.'!G56</f>
        <v>3.3</v>
      </c>
      <c r="AB55" s="148">
        <f>'Médias por Questão e Nivel Ens.'!K56</f>
        <v>3.5</v>
      </c>
      <c r="AC55" s="148">
        <f>'Médias por Questão e Nivel Ens.'!O56</f>
        <v>1.9</v>
      </c>
      <c r="AD55" s="148">
        <f>'Médias por Questão e Nivel Ens.'!S56</f>
        <v>3.6</v>
      </c>
      <c r="AE55" s="148">
        <f>'Médias por Questão e Nivel Ens.'!W56</f>
        <v>3.2</v>
      </c>
      <c r="AF55" s="148">
        <f>'Médias por Questão e Nivel Ens.'!AA56</f>
        <v>3.3</v>
      </c>
      <c r="AG55" s="148">
        <f>'Médias por Questão e Nivel Ens.'!AE56</f>
        <v>3.3</v>
      </c>
      <c r="AH55" s="148">
        <f>'Médias por Questão e Nivel Ens.'!AI56</f>
        <v>3.4</v>
      </c>
      <c r="AI55" s="148">
        <f>'Médias por Questão e Nivel Ens.'!AM56</f>
        <v>3.1</v>
      </c>
      <c r="AJ55" s="148">
        <f>'Médias por Questão e Nivel Ens.'!AQ56</f>
        <v>3.2</v>
      </c>
      <c r="AK55" s="287">
        <f t="shared" si="50"/>
        <v>3.18</v>
      </c>
      <c r="AL55" s="11"/>
      <c r="AM55" s="11"/>
      <c r="AN55" s="11"/>
      <c r="AO55" s="11"/>
    </row>
    <row r="56" ht="14.25" customHeight="1">
      <c r="A56" s="11"/>
      <c r="B56" s="108" t="s">
        <v>126</v>
      </c>
      <c r="C56" s="109" t="s">
        <v>127</v>
      </c>
      <c r="D56" s="241">
        <f t="shared" si="47"/>
        <v>2.973333333</v>
      </c>
      <c r="E56" s="148">
        <f>IF(('Médias por Questão e Nivel Ens.'!E57)&gt;0,'Médias por Questão e Nivel Ens.'!E57,"")</f>
        <v>3</v>
      </c>
      <c r="F56" s="148">
        <f>'Médias por Questão e Nivel Ens.'!I57</f>
        <v>2.5</v>
      </c>
      <c r="G56" s="148">
        <f>'Médias por Questão e Nivel Ens.'!M57</f>
        <v>2</v>
      </c>
      <c r="H56" s="148">
        <f>IF(('Médias por Questão e Nivel Ens.'!Q57)&gt;0,'Médias por Questão e Nivel Ens.'!Q57,"")</f>
        <v>3.5</v>
      </c>
      <c r="I56" s="148">
        <f>'Médias por Questão e Nivel Ens.'!U57</f>
        <v>2.5</v>
      </c>
      <c r="J56" s="148">
        <f>'Médias por Questão e Nivel Ens.'!Y57</f>
        <v>2.3</v>
      </c>
      <c r="K56" s="148">
        <f>'Médias por Questão e Nivel Ens.'!AC57</f>
        <v>2.3</v>
      </c>
      <c r="L56" s="148">
        <f>IF(('Médias por Questão e Nivel Ens.'!AG57)&gt;0,'Médias por Questão e Nivel Ens.'!AG57,"")</f>
        <v>4</v>
      </c>
      <c r="M56" s="148">
        <f>IF(('Médias por Questão e Nivel Ens.'!AK57)&gt;0,'Médias por Questão e Nivel Ens.'!AK57,"")</f>
        <v>2.8</v>
      </c>
      <c r="N56" s="148">
        <f>IF(('Médias por Questão e Nivel Ens.'!AO57)&gt;0,'Médias por Questão e Nivel Ens.'!AO57,"")</f>
        <v>2.8</v>
      </c>
      <c r="O56" s="208">
        <f t="shared" si="48"/>
        <v>2.77</v>
      </c>
      <c r="P56" s="148">
        <f>IF(('Médias por Questão e Nivel Ens.'!F57)&gt;0,'Médias por Questão e Nivel Ens.'!F57,"")</f>
        <v>4</v>
      </c>
      <c r="Q56" s="148">
        <f>'Médias por Questão e Nivel Ens.'!J57</f>
        <v>2</v>
      </c>
      <c r="R56" s="148">
        <f>'Médias por Questão e Nivel Ens.'!N57</f>
        <v>3.5</v>
      </c>
      <c r="S56" s="148">
        <f>'Médias por Questão e Nivel Ens.'!R57</f>
        <v>3.2</v>
      </c>
      <c r="T56" s="148">
        <f>'Médias por Questão e Nivel Ens.'!V57</f>
        <v>2.8</v>
      </c>
      <c r="U56" s="148">
        <f>'Médias por Questão e Nivel Ens.'!Z57</f>
        <v>2.6</v>
      </c>
      <c r="V56" s="148">
        <f>'Médias por Questão e Nivel Ens.'!AD57</f>
        <v>3.2</v>
      </c>
      <c r="W56" s="148">
        <f>'Médias por Questão e Nivel Ens.'!AH57</f>
        <v>3.3</v>
      </c>
      <c r="X56" s="148">
        <f>'Médias por Questão e Nivel Ens.'!AL57</f>
        <v>3.4</v>
      </c>
      <c r="Y56" s="148">
        <f>'Médias por Questão e Nivel Ens.'!AP57</f>
        <v>3.2</v>
      </c>
      <c r="Z56" s="243">
        <f t="shared" si="49"/>
        <v>3.12</v>
      </c>
      <c r="AA56" s="148">
        <f>'Médias por Questão e Nivel Ens.'!G57</f>
        <v>1.6</v>
      </c>
      <c r="AB56" s="148">
        <f>'Médias por Questão e Nivel Ens.'!K57</f>
        <v>3.2</v>
      </c>
      <c r="AC56" s="148">
        <f>'Médias por Questão e Nivel Ens.'!O57</f>
        <v>1.5</v>
      </c>
      <c r="AD56" s="148">
        <f>'Médias por Questão e Nivel Ens.'!S57</f>
        <v>3.5</v>
      </c>
      <c r="AE56" s="148">
        <f>'Médias por Questão e Nivel Ens.'!W57</f>
        <v>3</v>
      </c>
      <c r="AF56" s="148">
        <f>'Médias por Questão e Nivel Ens.'!AA57</f>
        <v>3.5</v>
      </c>
      <c r="AG56" s="148">
        <f>'Médias por Questão e Nivel Ens.'!AE57</f>
        <v>3.1</v>
      </c>
      <c r="AH56" s="148">
        <f>'Médias por Questão e Nivel Ens.'!AI57</f>
        <v>3.5</v>
      </c>
      <c r="AI56" s="148">
        <f>'Médias por Questão e Nivel Ens.'!AM57</f>
        <v>3.9</v>
      </c>
      <c r="AJ56" s="148">
        <f>'Médias por Questão e Nivel Ens.'!AQ57</f>
        <v>3.5</v>
      </c>
      <c r="AK56" s="287">
        <f t="shared" si="50"/>
        <v>3.03</v>
      </c>
      <c r="AL56" s="11"/>
      <c r="AM56" s="11"/>
      <c r="AN56" s="11"/>
      <c r="AO56" s="11"/>
    </row>
    <row r="57" ht="14.25" customHeight="1">
      <c r="A57" s="11"/>
      <c r="B57" s="108" t="s">
        <v>128</v>
      </c>
      <c r="C57" s="109" t="s">
        <v>129</v>
      </c>
      <c r="D57" s="241">
        <f t="shared" si="47"/>
        <v>2.869565217</v>
      </c>
      <c r="E57" s="148">
        <f>IF(('Médias por Questão e Nivel Ens.'!E58)&gt;0,'Médias por Questão e Nivel Ens.'!E58,"")</f>
        <v>3</v>
      </c>
      <c r="F57" s="148">
        <f>'Médias por Questão e Nivel Ens.'!I58</f>
        <v>2.5</v>
      </c>
      <c r="G57" s="148">
        <f>'Médias por Questão e Nivel Ens.'!M58</f>
        <v>1.5</v>
      </c>
      <c r="H57" s="148">
        <f>IF(('Médias por Questão e Nivel Ens.'!Q58)&gt;0,'Médias por Questão e Nivel Ens.'!Q58,"")</f>
        <v>4</v>
      </c>
      <c r="I57" s="148">
        <f>'Médias por Questão e Nivel Ens.'!U58</f>
        <v>2.5</v>
      </c>
      <c r="J57" s="148">
        <f>'Médias por Questão e Nivel Ens.'!Y58</f>
        <v>2.3</v>
      </c>
      <c r="K57" s="148">
        <f>'Médias por Questão e Nivel Ens.'!AC58</f>
        <v>2.7</v>
      </c>
      <c r="L57" s="148">
        <f>IF(('Médias por Questão e Nivel Ens.'!AG58)&gt;0,'Médias por Questão e Nivel Ens.'!AG58,"")</f>
        <v>3.5</v>
      </c>
      <c r="M57" s="148">
        <f>IF(('Médias por Questão e Nivel Ens.'!AK58)&gt;0,'Médias por Questão e Nivel Ens.'!AK58,"")</f>
        <v>2.8</v>
      </c>
      <c r="N57" s="148">
        <f>IF(('Médias por Questão e Nivel Ens.'!AO58)&gt;0,'Médias por Questão e Nivel Ens.'!AO58,"")</f>
        <v>2.3</v>
      </c>
      <c r="O57" s="208">
        <f t="shared" si="48"/>
        <v>2.71</v>
      </c>
      <c r="P57" s="148">
        <f>IF(('Médias por Questão e Nivel Ens.'!F58)&gt;0,'Médias por Questão e Nivel Ens.'!F58,"")</f>
        <v>4</v>
      </c>
      <c r="Q57" s="148">
        <f>'Médias por Questão e Nivel Ens.'!J58</f>
        <v>2</v>
      </c>
      <c r="R57" s="148">
        <f>'Médias por Questão e Nivel Ens.'!N58</f>
        <v>3.3</v>
      </c>
      <c r="S57" s="148">
        <f>'Médias por Questão e Nivel Ens.'!R58</f>
        <v>3.1</v>
      </c>
      <c r="T57" s="148">
        <f>'Médias por Questão e Nivel Ens.'!V58</f>
        <v>2.9</v>
      </c>
      <c r="U57" s="148">
        <f>'Médias por Questão e Nivel Ens.'!Z58</f>
        <v>2.3</v>
      </c>
      <c r="V57" s="148">
        <f>'Médias por Questão e Nivel Ens.'!AD58</f>
        <v>3</v>
      </c>
      <c r="W57" s="148">
        <f>'Médias por Questão e Nivel Ens.'!AH58</f>
        <v>2.9</v>
      </c>
      <c r="X57" s="148">
        <f>'Médias por Questão e Nivel Ens.'!AL58</f>
        <v>2.9</v>
      </c>
      <c r="Y57" s="148">
        <f>'Médias por Questão e Nivel Ens.'!AP58</f>
        <v>3</v>
      </c>
      <c r="Z57" s="243">
        <f t="shared" si="49"/>
        <v>2.94</v>
      </c>
      <c r="AA57" s="118" t="str">
        <f>IF(('Médias por Questão e Nivel Ens.'!G58)&gt;0,'Médias por Questão e Nivel Ens.'!G58,"")</f>
        <v/>
      </c>
      <c r="AB57" s="120"/>
      <c r="AC57" s="120"/>
      <c r="AD57" s="112"/>
      <c r="AE57" s="112"/>
      <c r="AF57" s="112"/>
      <c r="AG57" s="112"/>
      <c r="AH57" s="148">
        <f>IF(('Médias por Questão e Nivel Ens.'!AI58)&gt;0,'Médias por Questão e Nivel Ens.'!AI58,"")</f>
        <v>3.2</v>
      </c>
      <c r="AI57" s="148">
        <f>IF(('Médias por Questão e Nivel Ens.'!AM58)&gt;0,'Médias por Questão e Nivel Ens.'!AM58,"")</f>
        <v>2.9</v>
      </c>
      <c r="AJ57" s="148">
        <f>IF(('Médias por Questão e Nivel Ens.'!AQ58)&gt;0,'Médias por Questão e Nivel Ens.'!AQ58,"")</f>
        <v>3.4</v>
      </c>
      <c r="AK57" s="287">
        <f t="shared" si="50"/>
        <v>3.166666667</v>
      </c>
      <c r="AL57" s="11"/>
      <c r="AM57" s="11"/>
      <c r="AN57" s="11"/>
      <c r="AO57" s="11"/>
    </row>
    <row r="58" ht="14.25" customHeight="1">
      <c r="A58" s="11"/>
      <c r="B58" s="175" t="s">
        <v>130</v>
      </c>
      <c r="C58" s="176" t="s">
        <v>131</v>
      </c>
      <c r="D58" s="241" t="str">
        <f t="shared" si="47"/>
        <v/>
      </c>
      <c r="E58" s="279" t="str">
        <f>IF(('Médias por Questão e Nivel Ens.'!E59)&gt;0,'Médias por Questão e Nivel Ens.'!E59,"")</f>
        <v/>
      </c>
      <c r="F58" s="280"/>
      <c r="G58" s="280"/>
      <c r="H58" s="281"/>
      <c r="I58" s="281"/>
      <c r="J58" s="281"/>
      <c r="K58" s="281"/>
      <c r="L58" s="281"/>
      <c r="M58" s="281"/>
      <c r="N58" s="169" t="str">
        <f>IF(('Médias por Questão e Nivel Ens.'!AO59)&gt;0,'Médias por Questão e Nivel Ens.'!AO59,"")</f>
        <v/>
      </c>
      <c r="O58" s="289" t="str">
        <f t="shared" si="48"/>
        <v/>
      </c>
      <c r="P58" s="279" t="str">
        <f>IF(('Médias por Questão e Nivel Ens.'!S59)&gt;0,'Médias por Questão e Nivel Ens.'!S59,"")</f>
        <v/>
      </c>
      <c r="Q58" s="280"/>
      <c r="R58" s="280"/>
      <c r="S58" s="281"/>
      <c r="T58" s="281"/>
      <c r="U58" s="281"/>
      <c r="V58" s="281"/>
      <c r="W58" s="281"/>
      <c r="X58" s="281"/>
      <c r="Y58" s="169" t="str">
        <f>IF(('Médias por Questão e Nivel Ens.'!AP59)&gt;0,'Médias por Questão e Nivel Ens.'!AP59,"")</f>
        <v/>
      </c>
      <c r="Z58" s="290" t="str">
        <f t="shared" si="49"/>
        <v/>
      </c>
      <c r="AA58" s="279" t="str">
        <f>IF(('Médias por Questão e Nivel Ens.'!AK59)&gt;0,'Médias por Questão e Nivel Ens.'!AK59,"")</f>
        <v/>
      </c>
      <c r="AB58" s="280"/>
      <c r="AC58" s="280"/>
      <c r="AD58" s="281"/>
      <c r="AE58" s="281"/>
      <c r="AF58" s="281"/>
      <c r="AG58" s="281"/>
      <c r="AH58" s="281"/>
      <c r="AI58" s="281"/>
      <c r="AJ58" s="281" t="str">
        <f>IF(('Médias por Questão e Nivel Ens.'!AQ59)&gt;0,'Médias por Questão e Nivel Ens.'!AQ59,"")</f>
        <v/>
      </c>
      <c r="AK58" s="320" t="str">
        <f t="shared" si="50"/>
        <v/>
      </c>
      <c r="AL58" s="11"/>
      <c r="AM58" s="11"/>
      <c r="AN58" s="11"/>
      <c r="AO58" s="11"/>
    </row>
    <row r="59" ht="14.25" customHeight="1">
      <c r="A59" s="11"/>
      <c r="B59" s="132" t="s">
        <v>48</v>
      </c>
      <c r="C59" s="133"/>
      <c r="D59" s="282">
        <f t="shared" si="47"/>
        <v>3.054222222</v>
      </c>
      <c r="E59" s="251">
        <f t="shared" ref="E59:N59" si="51">IF(SUM(E53:E58)&gt;0,AVERAGE(E53:E58),"")</f>
        <v>3.02</v>
      </c>
      <c r="F59" s="251">
        <f t="shared" si="51"/>
        <v>2.54</v>
      </c>
      <c r="G59" s="251">
        <f t="shared" si="51"/>
        <v>2.5</v>
      </c>
      <c r="H59" s="251">
        <f t="shared" si="51"/>
        <v>3.7</v>
      </c>
      <c r="I59" s="251">
        <f t="shared" si="51"/>
        <v>2.8</v>
      </c>
      <c r="J59" s="251">
        <f t="shared" si="51"/>
        <v>2.24</v>
      </c>
      <c r="K59" s="251">
        <f t="shared" si="51"/>
        <v>2.68</v>
      </c>
      <c r="L59" s="251">
        <f t="shared" si="51"/>
        <v>3.8</v>
      </c>
      <c r="M59" s="251">
        <f t="shared" si="51"/>
        <v>2.88</v>
      </c>
      <c r="N59" s="251">
        <f t="shared" si="51"/>
        <v>2.42</v>
      </c>
      <c r="O59" s="321">
        <f>IF(SUM(E53:N58)&gt;0,AVERAGE(E53:N58),"")</f>
        <v>2.858</v>
      </c>
      <c r="P59" s="251">
        <f t="shared" ref="P59:Y59" si="52">IF(SUM(P53:P58)&gt;0,AVERAGE(P53:P58),"")</f>
        <v>3.9</v>
      </c>
      <c r="Q59" s="251">
        <f t="shared" si="52"/>
        <v>2.26</v>
      </c>
      <c r="R59" s="251">
        <f t="shared" si="52"/>
        <v>3.36</v>
      </c>
      <c r="S59" s="251">
        <f t="shared" si="52"/>
        <v>3.34</v>
      </c>
      <c r="T59" s="251">
        <f t="shared" si="52"/>
        <v>3</v>
      </c>
      <c r="U59" s="251">
        <f t="shared" si="52"/>
        <v>2.82</v>
      </c>
      <c r="V59" s="251">
        <f t="shared" si="52"/>
        <v>3.22</v>
      </c>
      <c r="W59" s="251">
        <f t="shared" si="52"/>
        <v>3.38</v>
      </c>
      <c r="X59" s="251">
        <f t="shared" si="52"/>
        <v>3.26</v>
      </c>
      <c r="Y59" s="251">
        <f t="shared" si="52"/>
        <v>3.44</v>
      </c>
      <c r="Z59" s="322">
        <f>IF(SUM(P53:Y58)&gt;0,AVERAGE(P53:Y58),"")</f>
        <v>3.198</v>
      </c>
      <c r="AA59" s="251">
        <f t="shared" ref="AA59:AJ59" si="53">IF(SUM(AA53:AA58)&gt;0,AVERAGE(AA53:AA58),"")</f>
        <v>2.7</v>
      </c>
      <c r="AB59" s="251">
        <f t="shared" si="53"/>
        <v>3.3</v>
      </c>
      <c r="AC59" s="251">
        <f t="shared" si="53"/>
        <v>1.7</v>
      </c>
      <c r="AD59" s="251">
        <f t="shared" si="53"/>
        <v>3.666666667</v>
      </c>
      <c r="AE59" s="251">
        <f t="shared" si="53"/>
        <v>3.233333333</v>
      </c>
      <c r="AF59" s="251">
        <f t="shared" si="53"/>
        <v>3.366666667</v>
      </c>
      <c r="AG59" s="251">
        <f t="shared" si="53"/>
        <v>3.2</v>
      </c>
      <c r="AH59" s="251">
        <f t="shared" si="53"/>
        <v>3.36</v>
      </c>
      <c r="AI59" s="251">
        <f t="shared" si="53"/>
        <v>3.2</v>
      </c>
      <c r="AJ59" s="251">
        <f t="shared" si="53"/>
        <v>3.34</v>
      </c>
      <c r="AK59" s="293">
        <f>IF(SUM(AA53:AJ58)&gt;0,AVERAGE(AA53:AJ58),"")</f>
        <v>3.138888889</v>
      </c>
      <c r="AL59" s="11"/>
      <c r="AM59" s="11"/>
      <c r="AN59" s="11"/>
      <c r="AO59" s="11"/>
    </row>
    <row r="60" ht="8.25" customHeight="1">
      <c r="A60" s="11"/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1"/>
      <c r="AM60" s="11"/>
      <c r="AN60" s="11"/>
      <c r="AO60" s="11"/>
    </row>
    <row r="61" ht="15.75" customHeight="1">
      <c r="A61" s="11"/>
      <c r="B61" s="94"/>
      <c r="C61" s="94" t="s">
        <v>132</v>
      </c>
      <c r="D61" s="95" t="s">
        <v>45</v>
      </c>
      <c r="E61" s="260" t="str">
        <f t="shared" ref="E61:N61" si="54">E52</f>
        <v>1º Ciclo - G1</v>
      </c>
      <c r="F61" s="261" t="str">
        <f t="shared" si="54"/>
        <v>1º Ciclo - G2</v>
      </c>
      <c r="G61" s="261" t="str">
        <f t="shared" si="54"/>
        <v>1º Ciclo - G3</v>
      </c>
      <c r="H61" s="262" t="str">
        <f t="shared" si="54"/>
        <v>2º Ciclo - AC</v>
      </c>
      <c r="I61" s="263" t="str">
        <f t="shared" si="54"/>
        <v>2º Ciclo - ACO</v>
      </c>
      <c r="J61" s="263" t="str">
        <f t="shared" si="54"/>
        <v>3º Ciclo - AC</v>
      </c>
      <c r="K61" s="263" t="str">
        <f t="shared" si="54"/>
        <v>3º Ciclo - ACO</v>
      </c>
      <c r="L61" s="264" t="str">
        <f t="shared" si="54"/>
        <v>3º Ciclo - ESGN</v>
      </c>
      <c r="M61" s="265" t="str">
        <f t="shared" si="54"/>
        <v>Secundário Geral</v>
      </c>
      <c r="N61" s="266" t="str">
        <f t="shared" si="54"/>
        <v>Secundário Profissional</v>
      </c>
      <c r="O61" s="259" t="s">
        <v>48</v>
      </c>
      <c r="P61" s="260" t="str">
        <f t="shared" ref="P61:Y61" si="55">P52</f>
        <v>1º Ciclo - G1</v>
      </c>
      <c r="Q61" s="261" t="str">
        <f t="shared" si="55"/>
        <v>1º Ciclo - G2</v>
      </c>
      <c r="R61" s="261" t="str">
        <f t="shared" si="55"/>
        <v>1º Ciclo - G3</v>
      </c>
      <c r="S61" s="262" t="str">
        <f t="shared" si="55"/>
        <v>2º Ciclo - AC</v>
      </c>
      <c r="T61" s="263" t="str">
        <f t="shared" si="55"/>
        <v>2º Ciclo - ACO</v>
      </c>
      <c r="U61" s="263" t="str">
        <f t="shared" si="55"/>
        <v>3º Ciclo - AC</v>
      </c>
      <c r="V61" s="264" t="str">
        <f t="shared" si="55"/>
        <v>3º Ciclo - ACO</v>
      </c>
      <c r="W61" s="265" t="str">
        <f t="shared" si="55"/>
        <v>3º Ciclo - ESGN</v>
      </c>
      <c r="X61" s="265" t="str">
        <f t="shared" si="55"/>
        <v>Secundário Geral</v>
      </c>
      <c r="Y61" s="266" t="str">
        <f t="shared" si="55"/>
        <v>Secundário Profissional</v>
      </c>
      <c r="Z61" s="267" t="s">
        <v>48</v>
      </c>
      <c r="AA61" s="294" t="str">
        <f t="shared" ref="AA61:AJ61" si="56">AA52</f>
        <v>1º Ciclo - G1</v>
      </c>
      <c r="AB61" s="295" t="str">
        <f t="shared" si="56"/>
        <v>1º Ciclo - G2</v>
      </c>
      <c r="AC61" s="295" t="str">
        <f t="shared" si="56"/>
        <v>1º Ciclo - G3</v>
      </c>
      <c r="AD61" s="296" t="str">
        <f t="shared" si="56"/>
        <v>2º Ciclo - AC</v>
      </c>
      <c r="AE61" s="297" t="str">
        <f t="shared" si="56"/>
        <v>2º Ciclo - ACO</v>
      </c>
      <c r="AF61" s="297" t="str">
        <f t="shared" si="56"/>
        <v>3º Ciclo - AC</v>
      </c>
      <c r="AG61" s="297" t="str">
        <f t="shared" si="56"/>
        <v>3º Ciclo - ACO</v>
      </c>
      <c r="AH61" s="298" t="str">
        <f t="shared" si="56"/>
        <v>3º Ciclo - ESGN</v>
      </c>
      <c r="AI61" s="299" t="str">
        <f t="shared" si="56"/>
        <v>Secundário Geral</v>
      </c>
      <c r="AJ61" s="300" t="str">
        <f t="shared" si="56"/>
        <v>Secundário Profissional</v>
      </c>
      <c r="AK61" s="318" t="s">
        <v>48</v>
      </c>
      <c r="AL61" s="11"/>
      <c r="AM61" s="11"/>
      <c r="AN61" s="11"/>
      <c r="AO61" s="11"/>
    </row>
    <row r="62" ht="14.25" customHeight="1">
      <c r="A62" s="11"/>
      <c r="B62" s="152" t="s">
        <v>133</v>
      </c>
      <c r="C62" s="153" t="s">
        <v>134</v>
      </c>
      <c r="D62" s="102">
        <f t="shared" ref="D62:D69" si="57">IF(SUM(E62:N62,P62:Y62)&gt;0,AVERAGE(E62:N62,P62:Y62),"")</f>
        <v>2.91</v>
      </c>
      <c r="E62" s="148">
        <f>IF(('Médias por Questão e Nivel Ens.'!E63)&gt;0,'Médias por Questão e Nivel Ens.'!E63,"")</f>
        <v>2.8</v>
      </c>
      <c r="F62" s="148">
        <f>'Médias por Questão e Nivel Ens.'!I63</f>
        <v>2.5</v>
      </c>
      <c r="G62" s="148">
        <f>'Médias por Questão e Nivel Ens.'!M63</f>
        <v>2</v>
      </c>
      <c r="H62" s="148">
        <f>IF(('Médias por Questão e Nivel Ens.'!Q63)&gt;0,'Médias por Questão e Nivel Ens.'!Q63,"")</f>
        <v>3</v>
      </c>
      <c r="I62" s="148">
        <f>'Médias por Questão e Nivel Ens.'!U63</f>
        <v>3</v>
      </c>
      <c r="J62" s="148">
        <f>'Médias por Questão e Nivel Ens.'!Y63</f>
        <v>2.7</v>
      </c>
      <c r="K62" s="148">
        <f>'Médias por Questão e Nivel Ens.'!AC63</f>
        <v>2.3</v>
      </c>
      <c r="L62" s="148">
        <f>IF(('Médias por Questão e Nivel Ens.'!AG63)&gt;0,'Médias por Questão e Nivel Ens.'!AG63,"")</f>
        <v>4</v>
      </c>
      <c r="M62" s="148">
        <f>IF(('Médias por Questão e Nivel Ens.'!AK63)&gt;0,'Médias por Questão e Nivel Ens.'!AK63,"")</f>
        <v>2.8</v>
      </c>
      <c r="N62" s="148">
        <f>IF(('Médias por Questão e Nivel Ens.'!AO63)&gt;0,'Médias por Questão e Nivel Ens.'!AO63,"")</f>
        <v>2.5</v>
      </c>
      <c r="O62" s="162">
        <f t="shared" ref="O62:O69" si="58">IF(SUM(E62:N62)&gt;0,AVERAGE(E62:N62),"")</f>
        <v>2.76</v>
      </c>
      <c r="P62" s="148">
        <f>IF(('Médias por Questão e Nivel Ens.'!F63)&gt;0,'Médias por Questão e Nivel Ens.'!F63,"")</f>
        <v>3</v>
      </c>
      <c r="Q62" s="148">
        <f>'Médias por Questão e Nivel Ens.'!J63</f>
        <v>1.7</v>
      </c>
      <c r="R62" s="148">
        <f>'Médias por Questão e Nivel Ens.'!N63</f>
        <v>3.3</v>
      </c>
      <c r="S62" s="148">
        <f>'Médias por Questão e Nivel Ens.'!R63</f>
        <v>3.2</v>
      </c>
      <c r="T62" s="148">
        <f>'Médias por Questão e Nivel Ens.'!V63</f>
        <v>2.9</v>
      </c>
      <c r="U62" s="148">
        <f>'Médias por Questão e Nivel Ens.'!Z63</f>
        <v>3.5</v>
      </c>
      <c r="V62" s="148">
        <f>'Médias por Questão e Nivel Ens.'!AD63</f>
        <v>3.1</v>
      </c>
      <c r="W62" s="148">
        <f>'Médias por Questão e Nivel Ens.'!AH63</f>
        <v>3.5</v>
      </c>
      <c r="X62" s="148">
        <f>'Médias por Questão e Nivel Ens.'!AL63</f>
        <v>3</v>
      </c>
      <c r="Y62" s="148">
        <f>'Médias por Questão e Nivel Ens.'!AP63</f>
        <v>3.4</v>
      </c>
      <c r="Z62" s="305">
        <f t="shared" ref="Z62:Z69" si="59">IF(SUM(P62:Y62)&gt;0,AVERAGE(P62:Y62),"")</f>
        <v>3.06</v>
      </c>
      <c r="AA62" s="112"/>
      <c r="AB62" s="112"/>
      <c r="AC62" s="112"/>
      <c r="AD62" s="112"/>
      <c r="AE62" s="112"/>
      <c r="AF62" s="112"/>
      <c r="AG62" s="112"/>
      <c r="AH62" s="112"/>
      <c r="AI62" s="112"/>
      <c r="AJ62" s="238">
        <f>IF(('Médias por Questão e Nivel Ens.'!AQ63)&gt;0,'Médias por Questão e Nivel Ens.'!AQ63,"")</f>
        <v>3.4</v>
      </c>
      <c r="AK62" s="319">
        <f t="shared" ref="AK62:AK69" si="60">IF(SUM(AA62:AJ62)&gt;0,AVERAGE(AA62:AJ62),"")</f>
        <v>3.4</v>
      </c>
      <c r="AL62" s="11"/>
      <c r="AM62" s="11"/>
      <c r="AN62" s="11"/>
      <c r="AO62" s="11"/>
    </row>
    <row r="63" ht="14.25" customHeight="1">
      <c r="A63" s="11"/>
      <c r="B63" s="108" t="s">
        <v>135</v>
      </c>
      <c r="C63" s="109" t="s">
        <v>136</v>
      </c>
      <c r="D63" s="241">
        <f t="shared" si="57"/>
        <v>2.855</v>
      </c>
      <c r="E63" s="148">
        <f>IF(('Médias por Questão e Nivel Ens.'!E64)&gt;0,'Médias por Questão e Nivel Ens.'!E64,"")</f>
        <v>2.3</v>
      </c>
      <c r="F63" s="148">
        <f>'Médias por Questão e Nivel Ens.'!I64</f>
        <v>2</v>
      </c>
      <c r="G63" s="148">
        <f>'Médias por Questão e Nivel Ens.'!M64</f>
        <v>2.5</v>
      </c>
      <c r="H63" s="148">
        <f>IF(('Médias por Questão e Nivel Ens.'!Q64)&gt;0,'Médias por Questão e Nivel Ens.'!Q64,"")</f>
        <v>2.5</v>
      </c>
      <c r="I63" s="148">
        <f>'Médias por Questão e Nivel Ens.'!U64</f>
        <v>3.5</v>
      </c>
      <c r="J63" s="148">
        <f>'Médias por Questão e Nivel Ens.'!Y64</f>
        <v>2.7</v>
      </c>
      <c r="K63" s="148">
        <f>'Médias por Questão e Nivel Ens.'!AC64</f>
        <v>2.3</v>
      </c>
      <c r="L63" s="148">
        <f>IF(('Médias por Questão e Nivel Ens.'!AG64)&gt;0,'Médias por Questão e Nivel Ens.'!AG64,"")</f>
        <v>4</v>
      </c>
      <c r="M63" s="148">
        <f>IF(('Médias por Questão e Nivel Ens.'!AK64)&gt;0,'Médias por Questão e Nivel Ens.'!AK64,"")</f>
        <v>3</v>
      </c>
      <c r="N63" s="148">
        <f>IF(('Médias por Questão e Nivel Ens.'!AO64)&gt;0,'Médias por Questão e Nivel Ens.'!AO64,"")</f>
        <v>2.3</v>
      </c>
      <c r="O63" s="323">
        <f t="shared" si="58"/>
        <v>2.71</v>
      </c>
      <c r="P63" s="148">
        <f>IF(('Médias por Questão e Nivel Ens.'!F64)&gt;0,'Médias por Questão e Nivel Ens.'!F64,"")</f>
        <v>3</v>
      </c>
      <c r="Q63" s="148">
        <f>'Médias por Questão e Nivel Ens.'!J64</f>
        <v>2</v>
      </c>
      <c r="R63" s="148">
        <f>'Médias por Questão e Nivel Ens.'!N64</f>
        <v>3.5</v>
      </c>
      <c r="S63" s="148">
        <f>'Médias por Questão e Nivel Ens.'!R64</f>
        <v>3.1</v>
      </c>
      <c r="T63" s="148">
        <f>'Médias por Questão e Nivel Ens.'!V64</f>
        <v>2.8</v>
      </c>
      <c r="U63" s="148">
        <f>'Médias por Questão e Nivel Ens.'!Z64</f>
        <v>3.2</v>
      </c>
      <c r="V63" s="148">
        <f>'Médias por Questão e Nivel Ens.'!AD64</f>
        <v>2.8</v>
      </c>
      <c r="W63" s="148">
        <f>'Médias por Questão e Nivel Ens.'!AH64</f>
        <v>3.3</v>
      </c>
      <c r="X63" s="148">
        <f>'Médias por Questão e Nivel Ens.'!AL64</f>
        <v>2.8</v>
      </c>
      <c r="Y63" s="148">
        <f>'Médias por Questão e Nivel Ens.'!AP64</f>
        <v>3.5</v>
      </c>
      <c r="Z63" s="243">
        <f t="shared" si="59"/>
        <v>3</v>
      </c>
      <c r="AA63" s="112" t="str">
        <f>'Médias por Questão e Nivel Ens.'!G64</f>
        <v/>
      </c>
      <c r="AB63" s="112" t="str">
        <f>'Médias por Questão e Nivel Ens.'!K64</f>
        <v/>
      </c>
      <c r="AC63" s="112" t="str">
        <f>'Médias por Questão e Nivel Ens.'!O64</f>
        <v/>
      </c>
      <c r="AD63" s="112" t="str">
        <f>'Médias por Questão e Nivel Ens.'!S64</f>
        <v/>
      </c>
      <c r="AE63" s="112" t="str">
        <f>'Médias por Questão e Nivel Ens.'!W64</f>
        <v/>
      </c>
      <c r="AF63" s="148">
        <f>'Médias por Questão e Nivel Ens.'!AA64</f>
        <v>3</v>
      </c>
      <c r="AG63" s="148">
        <f>'Médias por Questão e Nivel Ens.'!AE64</f>
        <v>2.9</v>
      </c>
      <c r="AH63" s="148">
        <f>'Médias por Questão e Nivel Ens.'!AI64</f>
        <v>3</v>
      </c>
      <c r="AI63" s="148">
        <f>'Médias por Questão e Nivel Ens.'!AM64</f>
        <v>2.8</v>
      </c>
      <c r="AJ63" s="148">
        <f>'Médias por Questão e Nivel Ens.'!AQ64</f>
        <v>3</v>
      </c>
      <c r="AK63" s="287">
        <f t="shared" si="60"/>
        <v>2.94</v>
      </c>
      <c r="AL63" s="11"/>
      <c r="AM63" s="11"/>
      <c r="AN63" s="11"/>
      <c r="AO63" s="11"/>
    </row>
    <row r="64" ht="14.25" customHeight="1">
      <c r="A64" s="11"/>
      <c r="B64" s="108" t="s">
        <v>137</v>
      </c>
      <c r="C64" s="109" t="s">
        <v>138</v>
      </c>
      <c r="D64" s="241">
        <f t="shared" si="57"/>
        <v>2.525</v>
      </c>
      <c r="E64" s="148">
        <f>IF(('Médias por Questão e Nivel Ens.'!E65)&gt;0,'Médias por Questão e Nivel Ens.'!E65,"")</f>
        <v>2.3</v>
      </c>
      <c r="F64" s="148">
        <f>'Médias por Questão e Nivel Ens.'!I65</f>
        <v>2</v>
      </c>
      <c r="G64" s="148">
        <f>'Médias por Questão e Nivel Ens.'!M65</f>
        <v>2</v>
      </c>
      <c r="H64" s="148">
        <f>IF(('Médias por Questão e Nivel Ens.'!Q65)&gt;0,'Médias por Questão e Nivel Ens.'!Q65,"")</f>
        <v>2.5</v>
      </c>
      <c r="I64" s="148">
        <f>'Médias por Questão e Nivel Ens.'!U65</f>
        <v>2</v>
      </c>
      <c r="J64" s="148">
        <f>'Médias por Questão e Nivel Ens.'!Y65</f>
        <v>2</v>
      </c>
      <c r="K64" s="148">
        <f>'Médias por Questão e Nivel Ens.'!AC65</f>
        <v>2.7</v>
      </c>
      <c r="L64" s="148">
        <f>IF(('Médias por Questão e Nivel Ens.'!AG65)&gt;0,'Médias por Questão e Nivel Ens.'!AG65,"")</f>
        <v>3</v>
      </c>
      <c r="M64" s="148">
        <f>IF(('Médias por Questão e Nivel Ens.'!AK65)&gt;0,'Médias por Questão e Nivel Ens.'!AK65,"")</f>
        <v>2.5</v>
      </c>
      <c r="N64" s="148">
        <f>IF(('Médias por Questão e Nivel Ens.'!AO65)&gt;0,'Médias por Questão e Nivel Ens.'!AO65,"")</f>
        <v>2</v>
      </c>
      <c r="O64" s="323">
        <f t="shared" si="58"/>
        <v>2.3</v>
      </c>
      <c r="P64" s="148">
        <f>IF(('Médias por Questão e Nivel Ens.'!F65)&gt;0,'Médias por Questão e Nivel Ens.'!F65,"")</f>
        <v>2.5</v>
      </c>
      <c r="Q64" s="148">
        <f>'Médias por Questão e Nivel Ens.'!J65</f>
        <v>1.7</v>
      </c>
      <c r="R64" s="148">
        <f>'Médias por Questão e Nivel Ens.'!N65</f>
        <v>3.5</v>
      </c>
      <c r="S64" s="148">
        <f>'Médias por Questão e Nivel Ens.'!R65</f>
        <v>2.9</v>
      </c>
      <c r="T64" s="148">
        <f>'Médias por Questão e Nivel Ens.'!V65</f>
        <v>2.8</v>
      </c>
      <c r="U64" s="148">
        <f>'Médias por Questão e Nivel Ens.'!Z65</f>
        <v>2.7</v>
      </c>
      <c r="V64" s="148">
        <f>'Médias por Questão e Nivel Ens.'!AD65</f>
        <v>2.8</v>
      </c>
      <c r="W64" s="148">
        <f>'Médias por Questão e Nivel Ens.'!AH65</f>
        <v>3.2</v>
      </c>
      <c r="X64" s="148">
        <f>'Médias por Questão e Nivel Ens.'!AL65</f>
        <v>2.3</v>
      </c>
      <c r="Y64" s="148">
        <f>'Médias por Questão e Nivel Ens.'!AP65</f>
        <v>3.1</v>
      </c>
      <c r="Z64" s="243">
        <f t="shared" si="59"/>
        <v>2.75</v>
      </c>
      <c r="AA64" s="112" t="str">
        <f>'Médias por Questão e Nivel Ens.'!G65</f>
        <v/>
      </c>
      <c r="AB64" s="112" t="str">
        <f>'Médias por Questão e Nivel Ens.'!K65</f>
        <v/>
      </c>
      <c r="AC64" s="112" t="str">
        <f>'Médias por Questão e Nivel Ens.'!O65</f>
        <v/>
      </c>
      <c r="AD64" s="112" t="str">
        <f>'Médias por Questão e Nivel Ens.'!S65</f>
        <v/>
      </c>
      <c r="AE64" s="112" t="str">
        <f>'Médias por Questão e Nivel Ens.'!W65</f>
        <v/>
      </c>
      <c r="AF64" s="148">
        <f>'Médias por Questão e Nivel Ens.'!AA65</f>
        <v>3.1</v>
      </c>
      <c r="AG64" s="148">
        <f>'Médias por Questão e Nivel Ens.'!AE65</f>
        <v>3</v>
      </c>
      <c r="AH64" s="148">
        <f>'Médias por Questão e Nivel Ens.'!AI65</f>
        <v>3.2</v>
      </c>
      <c r="AI64" s="148">
        <f>'Médias por Questão e Nivel Ens.'!AM65</f>
        <v>2.8</v>
      </c>
      <c r="AJ64" s="148">
        <f>'Médias por Questão e Nivel Ens.'!AQ65</f>
        <v>3.2</v>
      </c>
      <c r="AK64" s="287">
        <f t="shared" si="60"/>
        <v>3.06</v>
      </c>
      <c r="AL64" s="11"/>
      <c r="AM64" s="11"/>
      <c r="AN64" s="11"/>
      <c r="AO64" s="11"/>
    </row>
    <row r="65" ht="14.25" customHeight="1">
      <c r="A65" s="11"/>
      <c r="B65" s="108" t="s">
        <v>139</v>
      </c>
      <c r="C65" s="109" t="s">
        <v>140</v>
      </c>
      <c r="D65" s="241">
        <f t="shared" si="57"/>
        <v>2.185</v>
      </c>
      <c r="E65" s="148">
        <f>IF(('Médias por Questão e Nivel Ens.'!E66)&gt;0,'Médias por Questão e Nivel Ens.'!E66,"")</f>
        <v>2</v>
      </c>
      <c r="F65" s="148">
        <f>'Médias por Questão e Nivel Ens.'!I66</f>
        <v>2</v>
      </c>
      <c r="G65" s="148">
        <f>'Médias por Questão e Nivel Ens.'!M66</f>
        <v>2</v>
      </c>
      <c r="H65" s="148">
        <f>IF(('Médias por Questão e Nivel Ens.'!Q66)&gt;0,'Médias por Questão e Nivel Ens.'!Q66,"")</f>
        <v>2.5</v>
      </c>
      <c r="I65" s="148">
        <f>'Médias por Questão e Nivel Ens.'!U66</f>
        <v>2</v>
      </c>
      <c r="J65" s="148">
        <f>'Médias por Questão e Nivel Ens.'!Y66</f>
        <v>2</v>
      </c>
      <c r="K65" s="148">
        <f>'Médias por Questão e Nivel Ens.'!AC66</f>
        <v>2.3</v>
      </c>
      <c r="L65" s="148">
        <f>IF(('Médias por Questão e Nivel Ens.'!AG66)&gt;0,'Médias por Questão e Nivel Ens.'!AG66,"")</f>
        <v>2</v>
      </c>
      <c r="M65" s="148">
        <f>IF(('Médias por Questão e Nivel Ens.'!AK66)&gt;0,'Médias por Questão e Nivel Ens.'!AK66,"")</f>
        <v>2.3</v>
      </c>
      <c r="N65" s="148">
        <f>IF(('Médias por Questão e Nivel Ens.'!AO66)&gt;0,'Médias por Questão e Nivel Ens.'!AO66,"")</f>
        <v>1.3</v>
      </c>
      <c r="O65" s="323">
        <f t="shared" si="58"/>
        <v>2.04</v>
      </c>
      <c r="P65" s="148">
        <f>IF(('Médias por Questão e Nivel Ens.'!F66)&gt;0,'Médias por Questão e Nivel Ens.'!F66,"")</f>
        <v>2.5</v>
      </c>
      <c r="Q65" s="148">
        <f>'Médias por Questão e Nivel Ens.'!J66</f>
        <v>2</v>
      </c>
      <c r="R65" s="148">
        <f>'Médias por Questão e Nivel Ens.'!N66</f>
        <v>2.5</v>
      </c>
      <c r="S65" s="148">
        <f>'Médias por Questão e Nivel Ens.'!R66</f>
        <v>2.4</v>
      </c>
      <c r="T65" s="148">
        <f>'Médias por Questão e Nivel Ens.'!V66</f>
        <v>2.2</v>
      </c>
      <c r="U65" s="148">
        <f>'Médias por Questão e Nivel Ens.'!Z66</f>
        <v>2.3</v>
      </c>
      <c r="V65" s="148">
        <f>'Médias por Questão e Nivel Ens.'!AD66</f>
        <v>2.3</v>
      </c>
      <c r="W65" s="148">
        <f>'Médias por Questão e Nivel Ens.'!AH66</f>
        <v>2.8</v>
      </c>
      <c r="X65" s="148">
        <f>'Médias por Questão e Nivel Ens.'!AL66</f>
        <v>1.9</v>
      </c>
      <c r="Y65" s="148">
        <f>'Médias por Questão e Nivel Ens.'!AP66</f>
        <v>2.4</v>
      </c>
      <c r="Z65" s="243">
        <f t="shared" si="59"/>
        <v>2.33</v>
      </c>
      <c r="AA65" s="112" t="str">
        <f>'Médias por Questão e Nivel Ens.'!G66</f>
        <v/>
      </c>
      <c r="AB65" s="112" t="str">
        <f>'Médias por Questão e Nivel Ens.'!K66</f>
        <v/>
      </c>
      <c r="AC65" s="112" t="str">
        <f>'Médias por Questão e Nivel Ens.'!O66</f>
        <v/>
      </c>
      <c r="AD65" s="112" t="str">
        <f>'Médias por Questão e Nivel Ens.'!S66</f>
        <v/>
      </c>
      <c r="AE65" s="112" t="str">
        <f>'Médias por Questão e Nivel Ens.'!W66</f>
        <v/>
      </c>
      <c r="AF65" s="148">
        <f>'Médias por Questão e Nivel Ens.'!AA66</f>
        <v>2.7</v>
      </c>
      <c r="AG65" s="148">
        <f>'Médias por Questão e Nivel Ens.'!AE66</f>
        <v>2.7</v>
      </c>
      <c r="AH65" s="148">
        <f>'Médias por Questão e Nivel Ens.'!AI66</f>
        <v>2.8</v>
      </c>
      <c r="AI65" s="148">
        <f>'Médias por Questão e Nivel Ens.'!AM66</f>
        <v>2.7</v>
      </c>
      <c r="AJ65" s="148">
        <f>'Médias por Questão e Nivel Ens.'!AQ66</f>
        <v>2.8</v>
      </c>
      <c r="AK65" s="287">
        <f t="shared" si="60"/>
        <v>2.74</v>
      </c>
      <c r="AL65" s="11"/>
      <c r="AM65" s="11"/>
      <c r="AN65" s="11"/>
      <c r="AO65" s="11"/>
    </row>
    <row r="66" ht="14.25" customHeight="1">
      <c r="A66" s="11"/>
      <c r="B66" s="108" t="s">
        <v>141</v>
      </c>
      <c r="C66" s="109" t="s">
        <v>142</v>
      </c>
      <c r="D66" s="241" t="str">
        <f t="shared" si="57"/>
        <v/>
      </c>
      <c r="E66" s="147" t="str">
        <f>IF(('Médias por Questão e Nivel Ens.'!E67)&gt;0,'Médias por Questão e Nivel Ens.'!E67,"")</f>
        <v/>
      </c>
      <c r="F66" s="170"/>
      <c r="G66" s="170"/>
      <c r="H66" s="148" t="str">
        <f>IF(('Médias por Questão e Nivel Ens.'!Q67)&gt;0,'Médias por Questão e Nivel Ens.'!Q67,"")</f>
        <v/>
      </c>
      <c r="I66" s="148"/>
      <c r="J66" s="148"/>
      <c r="K66" s="148"/>
      <c r="L66" s="148" t="str">
        <f>IF(('Médias por Questão e Nivel Ens.'!AG67)&gt;0,'Médias por Questão e Nivel Ens.'!AG67,"")</f>
        <v/>
      </c>
      <c r="M66" s="148" t="str">
        <f>IF(('Médias por Questão e Nivel Ens.'!AK67)&gt;0,'Médias por Questão e Nivel Ens.'!AK67,"")</f>
        <v/>
      </c>
      <c r="N66" s="148" t="str">
        <f>IF(('Médias por Questão e Nivel Ens.'!AO67)&gt;0,'Médias por Questão e Nivel Ens.'!AO67,"")</f>
        <v/>
      </c>
      <c r="O66" s="323" t="str">
        <f t="shared" si="58"/>
        <v/>
      </c>
      <c r="P66" s="147" t="str">
        <f>IF(('Médias por Questão e Nivel Ens.'!F67)&gt;0,'Médias por Questão e Nivel Ens.'!F67,"")</f>
        <v/>
      </c>
      <c r="Q66" s="170"/>
      <c r="R66" s="170"/>
      <c r="S66" s="148" t="str">
        <f>IF(('Médias por Questão e Nivel Ens.'!R67)&gt;0,'Médias por Questão e Nivel Ens.'!R67,"")</f>
        <v/>
      </c>
      <c r="T66" s="148"/>
      <c r="U66" s="148"/>
      <c r="V66" s="148" t="str">
        <f>IF(('Médias por Questão e Nivel Ens.'!AH67)&gt;0,'Médias por Questão e Nivel Ens.'!AH67,"")</f>
        <v/>
      </c>
      <c r="W66" s="148" t="str">
        <f>IF(('Médias por Questão e Nivel Ens.'!AL67)&gt;0,'Médias por Questão e Nivel Ens.'!AL67,"")</f>
        <v/>
      </c>
      <c r="X66" s="148"/>
      <c r="Y66" s="148" t="str">
        <f>IF(('Médias por Questão e Nivel Ens.'!AP67)&gt;0,'Médias por Questão e Nivel Ens.'!AP67,"")</f>
        <v/>
      </c>
      <c r="Z66" s="243" t="str">
        <f t="shared" si="59"/>
        <v/>
      </c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287" t="str">
        <f t="shared" si="60"/>
        <v/>
      </c>
      <c r="AL66" s="11"/>
      <c r="AM66" s="11"/>
      <c r="AN66" s="11"/>
      <c r="AO66" s="11"/>
    </row>
    <row r="67" ht="14.25" customHeight="1">
      <c r="A67" s="11"/>
      <c r="B67" s="108" t="s">
        <v>143</v>
      </c>
      <c r="C67" s="109" t="s">
        <v>144</v>
      </c>
      <c r="D67" s="241" t="str">
        <f t="shared" si="57"/>
        <v/>
      </c>
      <c r="E67" s="147" t="str">
        <f>IF(('Médias por Questão e Nivel Ens.'!E68)&gt;0,'Médias por Questão e Nivel Ens.'!E68,"")</f>
        <v/>
      </c>
      <c r="F67" s="170"/>
      <c r="G67" s="170"/>
      <c r="H67" s="148" t="str">
        <f>IF(('Médias por Questão e Nivel Ens.'!Q68)&gt;0,'Médias por Questão e Nivel Ens.'!Q68,"")</f>
        <v/>
      </c>
      <c r="I67" s="148"/>
      <c r="J67" s="148"/>
      <c r="K67" s="148"/>
      <c r="L67" s="148" t="str">
        <f>IF(('Médias por Questão e Nivel Ens.'!AG68)&gt;0,'Médias por Questão e Nivel Ens.'!AG68,"")</f>
        <v/>
      </c>
      <c r="M67" s="148" t="str">
        <f>IF(('Médias por Questão e Nivel Ens.'!AK68)&gt;0,'Médias por Questão e Nivel Ens.'!AK68,"")</f>
        <v/>
      </c>
      <c r="N67" s="148" t="str">
        <f>IF(('Médias por Questão e Nivel Ens.'!AO68)&gt;0,'Médias por Questão e Nivel Ens.'!AO68,"")</f>
        <v/>
      </c>
      <c r="O67" s="323" t="str">
        <f t="shared" si="58"/>
        <v/>
      </c>
      <c r="P67" s="147" t="str">
        <f>IF(('Médias por Questão e Nivel Ens.'!F68)&gt;0,'Médias por Questão e Nivel Ens.'!F68,"")</f>
        <v/>
      </c>
      <c r="Q67" s="170"/>
      <c r="R67" s="170"/>
      <c r="S67" s="148" t="str">
        <f>IF(('Médias por Questão e Nivel Ens.'!R68)&gt;0,'Médias por Questão e Nivel Ens.'!R68,"")</f>
        <v/>
      </c>
      <c r="T67" s="148"/>
      <c r="U67" s="148"/>
      <c r="V67" s="148" t="str">
        <f>IF(('Médias por Questão e Nivel Ens.'!AH68)&gt;0,'Médias por Questão e Nivel Ens.'!AH68,"")</f>
        <v/>
      </c>
      <c r="W67" s="148" t="str">
        <f>IF(('Médias por Questão e Nivel Ens.'!AL68)&gt;0,'Médias por Questão e Nivel Ens.'!AL68,"")</f>
        <v/>
      </c>
      <c r="X67" s="148"/>
      <c r="Y67" s="148" t="str">
        <f>IF(('Médias por Questão e Nivel Ens.'!AP68)&gt;0,'Médias por Questão e Nivel Ens.'!AP68,"")</f>
        <v/>
      </c>
      <c r="Z67" s="243" t="str">
        <f t="shared" si="59"/>
        <v/>
      </c>
      <c r="AA67" s="112"/>
      <c r="AB67" s="112"/>
      <c r="AC67" s="112"/>
      <c r="AD67" s="112"/>
      <c r="AE67" s="105"/>
      <c r="AF67" s="105"/>
      <c r="AG67" s="105"/>
      <c r="AH67" s="149" t="str">
        <f>IF(('Médias por Questão e Nivel Ens.'!AI68)&gt;0,'Médias por Questão e Nivel Ens.'!AI68,"")</f>
        <v/>
      </c>
      <c r="AI67" s="149" t="str">
        <f>IF(('Médias por Questão e Nivel Ens.'!AM68)&gt;0,'Médias por Questão e Nivel Ens.'!AM68,"")</f>
        <v/>
      </c>
      <c r="AJ67" s="149" t="str">
        <f>IF(('Médias por Questão e Nivel Ens.'!AQ68)&gt;0,'Médias por Questão e Nivel Ens.'!AQ68,"")</f>
        <v/>
      </c>
      <c r="AK67" s="287" t="str">
        <f t="shared" si="60"/>
        <v/>
      </c>
      <c r="AL67" s="11"/>
      <c r="AM67" s="11"/>
      <c r="AN67" s="11"/>
      <c r="AO67" s="11"/>
    </row>
    <row r="68" ht="14.25" customHeight="1">
      <c r="A68" s="11"/>
      <c r="B68" s="108" t="s">
        <v>145</v>
      </c>
      <c r="C68" s="109" t="s">
        <v>146</v>
      </c>
      <c r="D68" s="241" t="str">
        <f t="shared" si="57"/>
        <v/>
      </c>
      <c r="E68" s="147" t="str">
        <f>IF(('Médias por Questão e Nivel Ens.'!E69)&gt;0,'Médias por Questão e Nivel Ens.'!E69,"")</f>
        <v/>
      </c>
      <c r="F68" s="170"/>
      <c r="G68" s="170"/>
      <c r="H68" s="148" t="str">
        <f>IF(('Médias por Questão e Nivel Ens.'!Q69)&gt;0,'Médias por Questão e Nivel Ens.'!Q69,"")</f>
        <v/>
      </c>
      <c r="I68" s="148"/>
      <c r="J68" s="148"/>
      <c r="K68" s="148"/>
      <c r="L68" s="148" t="str">
        <f>IF(('Médias por Questão e Nivel Ens.'!AG69)&gt;0,'Médias por Questão e Nivel Ens.'!AG69,"")</f>
        <v/>
      </c>
      <c r="M68" s="148" t="str">
        <f>IF(('Médias por Questão e Nivel Ens.'!AK69)&gt;0,'Médias por Questão e Nivel Ens.'!AK69,"")</f>
        <v/>
      </c>
      <c r="N68" s="148" t="str">
        <f>IF(('Médias por Questão e Nivel Ens.'!AO69)&gt;0,'Médias por Questão e Nivel Ens.'!AO69,"")</f>
        <v/>
      </c>
      <c r="O68" s="323" t="str">
        <f t="shared" si="58"/>
        <v/>
      </c>
      <c r="P68" s="147" t="str">
        <f>IF(('Médias por Questão e Nivel Ens.'!F69)&gt;0,'Médias por Questão e Nivel Ens.'!F69,"")</f>
        <v/>
      </c>
      <c r="Q68" s="170"/>
      <c r="R68" s="170"/>
      <c r="S68" s="148" t="str">
        <f>IF(('Médias por Questão e Nivel Ens.'!R69)&gt;0,'Médias por Questão e Nivel Ens.'!R69,"")</f>
        <v/>
      </c>
      <c r="T68" s="148"/>
      <c r="U68" s="148"/>
      <c r="V68" s="148" t="str">
        <f>IF(('Médias por Questão e Nivel Ens.'!AH69)&gt;0,'Médias por Questão e Nivel Ens.'!AH69,"")</f>
        <v/>
      </c>
      <c r="W68" s="148" t="str">
        <f>IF(('Médias por Questão e Nivel Ens.'!AL69)&gt;0,'Médias por Questão e Nivel Ens.'!AL69,"")</f>
        <v/>
      </c>
      <c r="X68" s="148"/>
      <c r="Y68" s="148" t="str">
        <f>IF(('Médias por Questão e Nivel Ens.'!AP69)&gt;0,'Médias por Questão e Nivel Ens.'!AP69,"")</f>
        <v/>
      </c>
      <c r="Z68" s="243" t="str">
        <f t="shared" si="59"/>
        <v/>
      </c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287" t="str">
        <f t="shared" si="60"/>
        <v/>
      </c>
      <c r="AL68" s="11"/>
      <c r="AM68" s="11"/>
      <c r="AN68" s="11"/>
      <c r="AO68" s="11"/>
    </row>
    <row r="69" ht="14.25" customHeight="1">
      <c r="A69" s="11"/>
      <c r="B69" s="175" t="s">
        <v>147</v>
      </c>
      <c r="C69" s="176" t="s">
        <v>148</v>
      </c>
      <c r="D69" s="241" t="str">
        <f t="shared" si="57"/>
        <v/>
      </c>
      <c r="E69" s="125" t="str">
        <f>IF(('Médias por Questão e Nivel Ens.'!E70)&gt;0,'Médias por Questão e Nivel Ens.'!E70,"")</f>
        <v/>
      </c>
      <c r="F69" s="174"/>
      <c r="G69" s="174"/>
      <c r="H69" s="169" t="str">
        <f>IF(('Médias por Questão e Nivel Ens.'!Q70)&gt;0,'Médias por Questão e Nivel Ens.'!Q70,"")</f>
        <v/>
      </c>
      <c r="I69" s="169"/>
      <c r="J69" s="169"/>
      <c r="K69" s="169"/>
      <c r="L69" s="169" t="str">
        <f>IF(('Médias por Questão e Nivel Ens.'!AG70)&gt;0,'Médias por Questão e Nivel Ens.'!AG70,"")</f>
        <v/>
      </c>
      <c r="M69" s="169" t="str">
        <f>IF(('Médias por Questão e Nivel Ens.'!AK70)&gt;0,'Médias por Questão e Nivel Ens.'!AK70,"")</f>
        <v/>
      </c>
      <c r="N69" s="169" t="str">
        <f>IF(('Médias por Questão e Nivel Ens.'!AO70)&gt;0,'Médias por Questão e Nivel Ens.'!AO70,"")</f>
        <v/>
      </c>
      <c r="O69" s="323" t="str">
        <f t="shared" si="58"/>
        <v/>
      </c>
      <c r="P69" s="125" t="str">
        <f>IF(('Médias por Questão e Nivel Ens.'!F70)&gt;0,'Médias por Questão e Nivel Ens.'!F70,"")</f>
        <v/>
      </c>
      <c r="Q69" s="174"/>
      <c r="R69" s="174"/>
      <c r="S69" s="169" t="str">
        <f>IF(('Médias por Questão e Nivel Ens.'!R70)&gt;0,'Médias por Questão e Nivel Ens.'!R70,"")</f>
        <v/>
      </c>
      <c r="T69" s="169"/>
      <c r="U69" s="169"/>
      <c r="V69" s="169" t="str">
        <f>IF(('Médias por Questão e Nivel Ens.'!AH70)&gt;0,'Médias por Questão e Nivel Ens.'!AH70,"")</f>
        <v/>
      </c>
      <c r="W69" s="169" t="str">
        <f>IF(('Médias por Questão e Nivel Ens.'!AL70)&gt;0,'Médias por Questão e Nivel Ens.'!AL70,"")</f>
        <v/>
      </c>
      <c r="X69" s="169"/>
      <c r="Y69" s="169" t="str">
        <f>IF(('Médias por Questão e Nivel Ens.'!AP70)&gt;0,'Médias por Questão e Nivel Ens.'!AP70,"")</f>
        <v/>
      </c>
      <c r="Z69" s="243" t="str">
        <f t="shared" si="59"/>
        <v/>
      </c>
      <c r="AA69" s="112"/>
      <c r="AB69" s="112"/>
      <c r="AC69" s="112"/>
      <c r="AD69" s="112"/>
      <c r="AE69" s="145"/>
      <c r="AF69" s="145"/>
      <c r="AG69" s="145"/>
      <c r="AH69" s="182" t="str">
        <f>IF(('Médias por Questão e Nivel Ens.'!AI70)&gt;0,'Médias por Questão e Nivel Ens.'!AI70,"")</f>
        <v/>
      </c>
      <c r="AI69" s="182" t="str">
        <f>IF(('Médias por Questão e Nivel Ens.'!AM70)&gt;0,'Médias por Questão e Nivel Ens.'!AM70,"")</f>
        <v/>
      </c>
      <c r="AJ69" s="182" t="str">
        <f>IF(('Médias por Questão e Nivel Ens.'!AQ70)&gt;0,'Médias por Questão e Nivel Ens.'!AQ70,"")</f>
        <v/>
      </c>
      <c r="AK69" s="276" t="str">
        <f t="shared" si="60"/>
        <v/>
      </c>
      <c r="AL69" s="11"/>
      <c r="AM69" s="11"/>
      <c r="AN69" s="11"/>
      <c r="AO69" s="11"/>
    </row>
    <row r="70" ht="14.25" customHeight="1">
      <c r="A70" s="11"/>
      <c r="B70" s="132" t="s">
        <v>48</v>
      </c>
      <c r="C70" s="133"/>
      <c r="D70" s="282">
        <f>IF(SUM(E62:N69,P62:Y69)&gt;0,AVERAGE(E62:N69,P62:Y69),"")</f>
        <v>2.61875</v>
      </c>
      <c r="E70" s="251">
        <f t="shared" ref="E70:N70" si="61">IF(SUM(E62:E69)&gt;0,AVERAGE(E62:E69),"")</f>
        <v>2.35</v>
      </c>
      <c r="F70" s="251">
        <f t="shared" si="61"/>
        <v>2.125</v>
      </c>
      <c r="G70" s="251">
        <f t="shared" si="61"/>
        <v>2.125</v>
      </c>
      <c r="H70" s="251">
        <f t="shared" si="61"/>
        <v>2.625</v>
      </c>
      <c r="I70" s="251">
        <f t="shared" si="61"/>
        <v>2.625</v>
      </c>
      <c r="J70" s="251">
        <f t="shared" si="61"/>
        <v>2.35</v>
      </c>
      <c r="K70" s="251">
        <f t="shared" si="61"/>
        <v>2.4</v>
      </c>
      <c r="L70" s="251">
        <f t="shared" si="61"/>
        <v>3.25</v>
      </c>
      <c r="M70" s="251">
        <f t="shared" si="61"/>
        <v>2.65</v>
      </c>
      <c r="N70" s="251">
        <f t="shared" si="61"/>
        <v>2.025</v>
      </c>
      <c r="O70" s="250">
        <f>IF(SUM(E62:N69)&gt;0,AVERAGE(E62:N69),"")</f>
        <v>2.4525</v>
      </c>
      <c r="P70" s="251">
        <f t="shared" ref="P70:Y70" si="62">IF(SUM(P62:P69)&gt;0,AVERAGE(P62:P69),"")</f>
        <v>2.75</v>
      </c>
      <c r="Q70" s="251">
        <f t="shared" si="62"/>
        <v>1.85</v>
      </c>
      <c r="R70" s="251">
        <f t="shared" si="62"/>
        <v>3.2</v>
      </c>
      <c r="S70" s="251">
        <f t="shared" si="62"/>
        <v>2.9</v>
      </c>
      <c r="T70" s="251">
        <f t="shared" si="62"/>
        <v>2.675</v>
      </c>
      <c r="U70" s="251">
        <f t="shared" si="62"/>
        <v>2.925</v>
      </c>
      <c r="V70" s="251">
        <f t="shared" si="62"/>
        <v>2.75</v>
      </c>
      <c r="W70" s="251">
        <f t="shared" si="62"/>
        <v>3.2</v>
      </c>
      <c r="X70" s="251">
        <f t="shared" si="62"/>
        <v>2.5</v>
      </c>
      <c r="Y70" s="251">
        <f t="shared" si="62"/>
        <v>3.1</v>
      </c>
      <c r="Z70" s="304">
        <f>IF(SUM(P62:Y69)&gt;0,AVERAGE(P62:Y69),"")</f>
        <v>2.785</v>
      </c>
      <c r="AA70" s="324" t="str">
        <f>IF(SUM(AA64:AA69)&gt;0,AVERAGE(AA64:AA69),"")</f>
        <v/>
      </c>
      <c r="AB70" s="325"/>
      <c r="AC70" s="325"/>
      <c r="AD70" s="137" t="str">
        <f>IF(SUM(AD64:AD69)&gt;0,AVERAGE(AD64:AD69),"")</f>
        <v/>
      </c>
      <c r="AE70" s="137"/>
      <c r="AF70" s="136">
        <f t="shared" ref="AF70:AJ70" si="63">IF(SUM(AF64:AF69)&gt;0,AVERAGE(AF64:AF69),"")</f>
        <v>2.9</v>
      </c>
      <c r="AG70" s="326">
        <f t="shared" si="63"/>
        <v>2.85</v>
      </c>
      <c r="AH70" s="136">
        <f t="shared" si="63"/>
        <v>3</v>
      </c>
      <c r="AI70" s="136">
        <f t="shared" si="63"/>
        <v>2.75</v>
      </c>
      <c r="AJ70" s="326">
        <f t="shared" si="63"/>
        <v>3</v>
      </c>
      <c r="AK70" s="284">
        <f>IF(SUM(AA64:AJ69)&gt;0,AVERAGE(AA64:AJ69),"")</f>
        <v>2.9</v>
      </c>
      <c r="AL70" s="11"/>
      <c r="AM70" s="11"/>
      <c r="AN70" s="11"/>
      <c r="AO70" s="11"/>
    </row>
    <row r="71" ht="8.25" customHeight="1">
      <c r="A71" s="1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1"/>
      <c r="AN71" s="11"/>
      <c r="AO71" s="11"/>
    </row>
    <row r="72" ht="15.75" customHeight="1">
      <c r="A72" s="11"/>
      <c r="B72" s="94"/>
      <c r="C72" s="94" t="s">
        <v>149</v>
      </c>
      <c r="D72" s="95" t="s">
        <v>45</v>
      </c>
      <c r="E72" s="260" t="str">
        <f t="shared" ref="E72:N72" si="64">E61</f>
        <v>1º Ciclo - G1</v>
      </c>
      <c r="F72" s="260" t="str">
        <f t="shared" si="64"/>
        <v>1º Ciclo - G2</v>
      </c>
      <c r="G72" s="260" t="str">
        <f t="shared" si="64"/>
        <v>1º Ciclo - G3</v>
      </c>
      <c r="H72" s="260" t="str">
        <f t="shared" si="64"/>
        <v>2º Ciclo - AC</v>
      </c>
      <c r="I72" s="260" t="str">
        <f t="shared" si="64"/>
        <v>2º Ciclo - ACO</v>
      </c>
      <c r="J72" s="260" t="str">
        <f t="shared" si="64"/>
        <v>3º Ciclo - AC</v>
      </c>
      <c r="K72" s="260" t="str">
        <f t="shared" si="64"/>
        <v>3º Ciclo - ACO</v>
      </c>
      <c r="L72" s="260" t="str">
        <f t="shared" si="64"/>
        <v>3º Ciclo - ESGN</v>
      </c>
      <c r="M72" s="260" t="str">
        <f t="shared" si="64"/>
        <v>Secundário Geral</v>
      </c>
      <c r="N72" s="260" t="str">
        <f t="shared" si="64"/>
        <v>Secundário Profissional</v>
      </c>
      <c r="O72" s="259" t="s">
        <v>48</v>
      </c>
      <c r="P72" s="260" t="str">
        <f t="shared" ref="P72:Y72" si="65">P61</f>
        <v>1º Ciclo - G1</v>
      </c>
      <c r="Q72" s="260" t="str">
        <f t="shared" si="65"/>
        <v>1º Ciclo - G2</v>
      </c>
      <c r="R72" s="260" t="str">
        <f t="shared" si="65"/>
        <v>1º Ciclo - G3</v>
      </c>
      <c r="S72" s="260" t="str">
        <f t="shared" si="65"/>
        <v>2º Ciclo - AC</v>
      </c>
      <c r="T72" s="260" t="str">
        <f t="shared" si="65"/>
        <v>2º Ciclo - ACO</v>
      </c>
      <c r="U72" s="260" t="str">
        <f t="shared" si="65"/>
        <v>3º Ciclo - AC</v>
      </c>
      <c r="V72" s="260" t="str">
        <f t="shared" si="65"/>
        <v>3º Ciclo - ACO</v>
      </c>
      <c r="W72" s="260" t="str">
        <f t="shared" si="65"/>
        <v>3º Ciclo - ESGN</v>
      </c>
      <c r="X72" s="260" t="str">
        <f t="shared" si="65"/>
        <v>Secundário Geral</v>
      </c>
      <c r="Y72" s="260" t="str">
        <f t="shared" si="65"/>
        <v>Secundário Profissional</v>
      </c>
      <c r="Z72" s="267" t="s">
        <v>48</v>
      </c>
      <c r="AA72" s="260" t="str">
        <f t="shared" ref="AA72:AJ72" si="66">AA61</f>
        <v>1º Ciclo - G1</v>
      </c>
      <c r="AB72" s="261" t="str">
        <f t="shared" si="66"/>
        <v>1º Ciclo - G2</v>
      </c>
      <c r="AC72" s="261" t="str">
        <f t="shared" si="66"/>
        <v>1º Ciclo - G3</v>
      </c>
      <c r="AD72" s="262" t="str">
        <f t="shared" si="66"/>
        <v>2º Ciclo - AC</v>
      </c>
      <c r="AE72" s="263" t="str">
        <f t="shared" si="66"/>
        <v>2º Ciclo - ACO</v>
      </c>
      <c r="AF72" s="263" t="str">
        <f t="shared" si="66"/>
        <v>3º Ciclo - AC</v>
      </c>
      <c r="AG72" s="263" t="str">
        <f t="shared" si="66"/>
        <v>3º Ciclo - ACO</v>
      </c>
      <c r="AH72" s="264" t="str">
        <f t="shared" si="66"/>
        <v>3º Ciclo - ESGN</v>
      </c>
      <c r="AI72" s="265" t="str">
        <f t="shared" si="66"/>
        <v>Secundário Geral</v>
      </c>
      <c r="AJ72" s="266" t="str">
        <f t="shared" si="66"/>
        <v>Secundário Profissional</v>
      </c>
      <c r="AK72" s="268" t="s">
        <v>48</v>
      </c>
      <c r="AL72" s="11"/>
      <c r="AM72" s="11"/>
      <c r="AN72" s="11"/>
      <c r="AO72" s="11"/>
    </row>
    <row r="73" ht="14.25" customHeight="1">
      <c r="A73" s="11"/>
      <c r="B73" s="152" t="s">
        <v>150</v>
      </c>
      <c r="C73" s="153" t="s">
        <v>151</v>
      </c>
      <c r="D73" s="102">
        <f t="shared" ref="D73:D83" si="67">IF(SUM(E73:N73,P73:Y73,AA73:AJ73)&gt;0,AVERAGE(E73:N73,P73:Y73,AA73:AJ73),"")</f>
        <v>3.26</v>
      </c>
      <c r="E73" s="148">
        <f>IF(('Médias por Questão e Nivel Ens.'!E74)&gt;0,'Médias por Questão e Nivel Ens.'!E74,"")</f>
        <v>3</v>
      </c>
      <c r="F73" s="148">
        <f>'Médias por Questão e Nivel Ens.'!I74</f>
        <v>2.3</v>
      </c>
      <c r="G73" s="148">
        <f>'Médias por Questão e Nivel Ens.'!M74</f>
        <v>3.5</v>
      </c>
      <c r="H73" s="148">
        <f>IF(('Médias por Questão e Nivel Ens.'!Q74)&gt;0,'Médias por Questão e Nivel Ens.'!Q74,"")</f>
        <v>3.5</v>
      </c>
      <c r="I73" s="148">
        <f>'Médias por Questão e Nivel Ens.'!U74</f>
        <v>3</v>
      </c>
      <c r="J73" s="148">
        <f>'Médias por Questão e Nivel Ens.'!Y74</f>
        <v>2.3</v>
      </c>
      <c r="K73" s="148">
        <f>'Médias por Questão e Nivel Ens.'!AC74</f>
        <v>3.3</v>
      </c>
      <c r="L73" s="148">
        <f>IF(('Médias por Questão e Nivel Ens.'!AG74)&gt;0,'Médias por Questão e Nivel Ens.'!AG74,"")</f>
        <v>2.5</v>
      </c>
      <c r="M73" s="148">
        <f>IF(('Médias por Questão e Nivel Ens.'!AK74)&gt;0,'Médias por Questão e Nivel Ens.'!AK74,"")</f>
        <v>3.3</v>
      </c>
      <c r="N73" s="148">
        <f>IF(('Médias por Questão e Nivel Ens.'!AO74)&gt;0,'Médias por Questão e Nivel Ens.'!AO74,"")</f>
        <v>3</v>
      </c>
      <c r="O73" s="158">
        <f t="shared" ref="O73:O82" si="68">IF(SUM(E73:N73)&gt;0,AVERAGE(E73:N73),"")</f>
        <v>2.97</v>
      </c>
      <c r="P73" s="148">
        <f>IF(('Médias por Questão e Nivel Ens.'!F74)&gt;0,'Médias por Questão e Nivel Ens.'!F74,"")</f>
        <v>3.3</v>
      </c>
      <c r="Q73" s="148">
        <f>'Médias por Questão e Nivel Ens.'!J74</f>
        <v>3</v>
      </c>
      <c r="R73" s="148">
        <f>'Médias por Questão e Nivel Ens.'!N74</f>
        <v>3.4</v>
      </c>
      <c r="S73" s="148">
        <f>'Médias por Questão e Nivel Ens.'!R74</f>
        <v>3.2</v>
      </c>
      <c r="T73" s="148">
        <f>'Médias por Questão e Nivel Ens.'!V74</f>
        <v>3.2</v>
      </c>
      <c r="U73" s="148">
        <f>'Médias por Questão e Nivel Ens.'!Z74</f>
        <v>3.2</v>
      </c>
      <c r="V73" s="148">
        <f>'Médias por Questão e Nivel Ens.'!AD74</f>
        <v>3.1</v>
      </c>
      <c r="W73" s="148">
        <f>'Médias por Questão e Nivel Ens.'!AH74</f>
        <v>3</v>
      </c>
      <c r="X73" s="148">
        <f>'Médias por Questão e Nivel Ens.'!AL74</f>
        <v>3</v>
      </c>
      <c r="Y73" s="148">
        <f>'Médias por Questão e Nivel Ens.'!AP74</f>
        <v>3.5</v>
      </c>
      <c r="Z73" s="240">
        <f t="shared" ref="Z73:Z82" si="69">IF(SUM(P73:Y73)&gt;0,AVERAGE(P73:Y73),"")</f>
        <v>3.19</v>
      </c>
      <c r="AA73" s="148">
        <f>'Médias por Questão e Nivel Ens.'!G74</f>
        <v>4</v>
      </c>
      <c r="AB73" s="148">
        <f>'Médias por Questão e Nivel Ens.'!K74</f>
        <v>3.3</v>
      </c>
      <c r="AC73" s="148">
        <f>'Médias por Questão e Nivel Ens.'!O74</f>
        <v>2.2</v>
      </c>
      <c r="AD73" s="148">
        <f>'Médias por Questão e Nivel Ens.'!S74</f>
        <v>4.2</v>
      </c>
      <c r="AE73" s="148">
        <f>'Médias por Questão e Nivel Ens.'!W74</f>
        <v>4.2</v>
      </c>
      <c r="AF73" s="148">
        <f>'Médias por Questão e Nivel Ens.'!AA74</f>
        <v>3.7</v>
      </c>
      <c r="AG73" s="148">
        <f>'Médias por Questão e Nivel Ens.'!AE74</f>
        <v>3.8</v>
      </c>
      <c r="AH73" s="148">
        <f>'Médias por Questão e Nivel Ens.'!AI74</f>
        <v>3.9</v>
      </c>
      <c r="AI73" s="148">
        <f>'Médias por Questão e Nivel Ens.'!AM74</f>
        <v>3.3</v>
      </c>
      <c r="AJ73" s="148">
        <f>'Médias por Questão e Nivel Ens.'!AQ74</f>
        <v>3.6</v>
      </c>
      <c r="AK73" s="319">
        <f t="shared" ref="AK73:AK82" si="70">IF(SUM(AA73:AJ73)&gt;0,AVERAGE(AA73:AJ73),"")</f>
        <v>3.62</v>
      </c>
      <c r="AL73" s="11"/>
      <c r="AM73" s="11"/>
      <c r="AN73" s="11"/>
      <c r="AO73" s="11"/>
    </row>
    <row r="74" ht="14.25" customHeight="1">
      <c r="A74" s="11"/>
      <c r="B74" s="108" t="s">
        <v>152</v>
      </c>
      <c r="C74" s="109" t="s">
        <v>153</v>
      </c>
      <c r="D74" s="241">
        <f t="shared" si="67"/>
        <v>3.333333333</v>
      </c>
      <c r="E74" s="148">
        <f>IF(('Médias por Questão e Nivel Ens.'!E75)&gt;0,'Médias por Questão e Nivel Ens.'!E75,"")</f>
        <v>3.3</v>
      </c>
      <c r="F74" s="148">
        <f>'Médias por Questão e Nivel Ens.'!I75</f>
        <v>3</v>
      </c>
      <c r="G74" s="148">
        <f>'Médias por Questão e Nivel Ens.'!M75</f>
        <v>3</v>
      </c>
      <c r="H74" s="148">
        <f>IF(('Médias por Questão e Nivel Ens.'!Q75)&gt;0,'Médias por Questão e Nivel Ens.'!Q75,"")</f>
        <v>3.5</v>
      </c>
      <c r="I74" s="148">
        <f>'Médias por Questão e Nivel Ens.'!U75</f>
        <v>2.7</v>
      </c>
      <c r="J74" s="148">
        <f>'Médias por Questão e Nivel Ens.'!Y75</f>
        <v>2.7</v>
      </c>
      <c r="K74" s="148">
        <f>'Médias por Questão e Nivel Ens.'!AC75</f>
        <v>3.3</v>
      </c>
      <c r="L74" s="148">
        <f>IF(('Médias por Questão e Nivel Ens.'!AG75)&gt;0,'Médias por Questão e Nivel Ens.'!AG75,"")</f>
        <v>2.5</v>
      </c>
      <c r="M74" s="148">
        <f>IF(('Médias por Questão e Nivel Ens.'!AK75)&gt;0,'Médias por Questão e Nivel Ens.'!AK75,"")</f>
        <v>3.3</v>
      </c>
      <c r="N74" s="148">
        <f>IF(('Médias por Questão e Nivel Ens.'!AO75)&gt;0,'Médias por Questão e Nivel Ens.'!AO75,"")</f>
        <v>2.8</v>
      </c>
      <c r="O74" s="208">
        <f t="shared" si="68"/>
        <v>3.01</v>
      </c>
      <c r="P74" s="148">
        <f>IF(('Médias por Questão e Nivel Ens.'!F75)&gt;0,'Médias por Questão e Nivel Ens.'!F75,"")</f>
        <v>3</v>
      </c>
      <c r="Q74" s="148">
        <f>'Médias por Questão e Nivel Ens.'!J75</f>
        <v>4</v>
      </c>
      <c r="R74" s="148">
        <f>'Médias por Questão e Nivel Ens.'!N75</f>
        <v>3.3</v>
      </c>
      <c r="S74" s="148">
        <f>'Médias por Questão e Nivel Ens.'!R75</f>
        <v>2.9</v>
      </c>
      <c r="T74" s="148">
        <f>'Médias por Questão e Nivel Ens.'!V75</f>
        <v>3.2</v>
      </c>
      <c r="U74" s="148">
        <f>'Médias por Questão e Nivel Ens.'!Z75</f>
        <v>3.2</v>
      </c>
      <c r="V74" s="148">
        <f>'Médias por Questão e Nivel Ens.'!AD75</f>
        <v>3.3</v>
      </c>
      <c r="W74" s="148">
        <f>'Médias por Questão e Nivel Ens.'!AH75</f>
        <v>3</v>
      </c>
      <c r="X74" s="148">
        <f>'Médias por Questão e Nivel Ens.'!AL75</f>
        <v>3.1</v>
      </c>
      <c r="Y74" s="148">
        <f>'Médias por Questão e Nivel Ens.'!AP75</f>
        <v>3.6</v>
      </c>
      <c r="Z74" s="243">
        <f t="shared" si="69"/>
        <v>3.26</v>
      </c>
      <c r="AA74" s="148">
        <f>'Médias por Questão e Nivel Ens.'!G75</f>
        <v>4.1</v>
      </c>
      <c r="AB74" s="148">
        <f>'Médias por Questão e Nivel Ens.'!K75</f>
        <v>4.1</v>
      </c>
      <c r="AC74" s="148">
        <f>'Médias por Questão e Nivel Ens.'!O75</f>
        <v>2.3</v>
      </c>
      <c r="AD74" s="148">
        <f>'Médias por Questão e Nivel Ens.'!S75</f>
        <v>4.1</v>
      </c>
      <c r="AE74" s="148">
        <f>'Médias por Questão e Nivel Ens.'!W75</f>
        <v>4</v>
      </c>
      <c r="AF74" s="148">
        <f>'Médias por Questão e Nivel Ens.'!AA75</f>
        <v>3.7</v>
      </c>
      <c r="AG74" s="148">
        <f>'Médias por Questão e Nivel Ens.'!AE75</f>
        <v>3.8</v>
      </c>
      <c r="AH74" s="148">
        <f>'Médias por Questão e Nivel Ens.'!AI75</f>
        <v>3.8</v>
      </c>
      <c r="AI74" s="148">
        <f>'Médias por Questão e Nivel Ens.'!AM75</f>
        <v>3.7</v>
      </c>
      <c r="AJ74" s="148">
        <f>'Médias por Questão e Nivel Ens.'!AQ75</f>
        <v>3.7</v>
      </c>
      <c r="AK74" s="287">
        <f t="shared" si="70"/>
        <v>3.73</v>
      </c>
      <c r="AL74" s="11"/>
      <c r="AM74" s="11"/>
      <c r="AN74" s="11"/>
      <c r="AO74" s="11"/>
    </row>
    <row r="75" ht="14.25" customHeight="1">
      <c r="A75" s="11"/>
      <c r="B75" s="108" t="s">
        <v>154</v>
      </c>
      <c r="C75" s="109" t="s">
        <v>155</v>
      </c>
      <c r="D75" s="241">
        <f t="shared" si="67"/>
        <v>3.016666667</v>
      </c>
      <c r="E75" s="148">
        <f>IF(('Médias por Questão e Nivel Ens.'!E76)&gt;0,'Médias por Questão e Nivel Ens.'!E76,"")</f>
        <v>2.5</v>
      </c>
      <c r="F75" s="148">
        <f>'Médias por Questão e Nivel Ens.'!I76</f>
        <v>2.5</v>
      </c>
      <c r="G75" s="148">
        <f>'Médias por Questão e Nivel Ens.'!M76</f>
        <v>2</v>
      </c>
      <c r="H75" s="148">
        <f>IF(('Médias por Questão e Nivel Ens.'!Q76)&gt;0,'Médias por Questão e Nivel Ens.'!Q76,"")</f>
        <v>3.5</v>
      </c>
      <c r="I75" s="148">
        <f>'Médias por Questão e Nivel Ens.'!U76</f>
        <v>3</v>
      </c>
      <c r="J75" s="148">
        <f>'Médias por Questão e Nivel Ens.'!Y76</f>
        <v>2.3</v>
      </c>
      <c r="K75" s="148">
        <f>'Médias por Questão e Nivel Ens.'!AC76</f>
        <v>3.3</v>
      </c>
      <c r="L75" s="148">
        <f>IF(('Médias por Questão e Nivel Ens.'!AG76)&gt;0,'Médias por Questão e Nivel Ens.'!AG76,"")</f>
        <v>2.5</v>
      </c>
      <c r="M75" s="148">
        <f>IF(('Médias por Questão e Nivel Ens.'!AK76)&gt;0,'Médias por Questão e Nivel Ens.'!AK76,"")</f>
        <v>3.3</v>
      </c>
      <c r="N75" s="148">
        <f>IF(('Médias por Questão e Nivel Ens.'!AO76)&gt;0,'Médias por Questão e Nivel Ens.'!AO76,"")</f>
        <v>1.8</v>
      </c>
      <c r="O75" s="208">
        <f t="shared" si="68"/>
        <v>2.67</v>
      </c>
      <c r="P75" s="148">
        <f>IF(('Médias por Questão e Nivel Ens.'!F76)&gt;0,'Médias por Questão e Nivel Ens.'!F76,"")</f>
        <v>3</v>
      </c>
      <c r="Q75" s="148">
        <f>'Médias por Questão e Nivel Ens.'!J76</f>
        <v>3</v>
      </c>
      <c r="R75" s="148">
        <f>'Médias por Questão e Nivel Ens.'!N76</f>
        <v>3.3</v>
      </c>
      <c r="S75" s="148">
        <f>'Médias por Questão e Nivel Ens.'!R76</f>
        <v>3</v>
      </c>
      <c r="T75" s="148">
        <f>'Médias por Questão e Nivel Ens.'!V76</f>
        <v>2.7</v>
      </c>
      <c r="U75" s="148">
        <f>'Médias por Questão e Nivel Ens.'!Z76</f>
        <v>2.9</v>
      </c>
      <c r="V75" s="148">
        <f>'Médias por Questão e Nivel Ens.'!AD76</f>
        <v>2.9</v>
      </c>
      <c r="W75" s="148">
        <f>'Médias por Questão e Nivel Ens.'!AH76</f>
        <v>2.9</v>
      </c>
      <c r="X75" s="148">
        <f>'Médias por Questão e Nivel Ens.'!AL76</f>
        <v>2.9</v>
      </c>
      <c r="Y75" s="148">
        <f>'Médias por Questão e Nivel Ens.'!AP76</f>
        <v>3.3</v>
      </c>
      <c r="Z75" s="243">
        <f t="shared" si="69"/>
        <v>2.99</v>
      </c>
      <c r="AA75" s="148">
        <f>'Médias por Questão e Nivel Ens.'!G76</f>
        <v>3.3</v>
      </c>
      <c r="AB75" s="148">
        <f>'Médias por Questão e Nivel Ens.'!K76</f>
        <v>3.5</v>
      </c>
      <c r="AC75" s="148">
        <f>'Médias por Questão e Nivel Ens.'!O76</f>
        <v>1.8</v>
      </c>
      <c r="AD75" s="148">
        <f>'Médias por Questão e Nivel Ens.'!S76</f>
        <v>4</v>
      </c>
      <c r="AE75" s="148">
        <f>'Médias por Questão e Nivel Ens.'!W76</f>
        <v>3.7</v>
      </c>
      <c r="AF75" s="148">
        <f>'Médias por Questão e Nivel Ens.'!AA76</f>
        <v>3.5</v>
      </c>
      <c r="AG75" s="148">
        <f>'Médias por Questão e Nivel Ens.'!AE76</f>
        <v>3.5</v>
      </c>
      <c r="AH75" s="148">
        <f>'Médias por Questão e Nivel Ens.'!AI76</f>
        <v>3.7</v>
      </c>
      <c r="AI75" s="148">
        <f>'Médias por Questão e Nivel Ens.'!AM76</f>
        <v>3.4</v>
      </c>
      <c r="AJ75" s="148">
        <f>'Médias por Questão e Nivel Ens.'!AQ76</f>
        <v>3.5</v>
      </c>
      <c r="AK75" s="287">
        <f t="shared" si="70"/>
        <v>3.39</v>
      </c>
      <c r="AL75" s="11"/>
      <c r="AM75" s="11"/>
      <c r="AN75" s="11"/>
      <c r="AO75" s="11"/>
    </row>
    <row r="76" ht="14.25" customHeight="1">
      <c r="A76" s="11"/>
      <c r="B76" s="108" t="s">
        <v>156</v>
      </c>
      <c r="C76" s="109" t="s">
        <v>157</v>
      </c>
      <c r="D76" s="241">
        <f t="shared" si="67"/>
        <v>2.876</v>
      </c>
      <c r="E76" s="148">
        <f>IF(('Médias por Questão e Nivel Ens.'!E77)&gt;0,'Médias por Questão e Nivel Ens.'!E77,"")</f>
        <v>2.5</v>
      </c>
      <c r="F76" s="148">
        <f>'Médias por Questão e Nivel Ens.'!I77</f>
        <v>2.5</v>
      </c>
      <c r="G76" s="148">
        <f>'Médias por Questão e Nivel Ens.'!M77</f>
        <v>2</v>
      </c>
      <c r="H76" s="148">
        <f>IF(('Médias por Questão e Nivel Ens.'!Q77)&gt;0,'Médias por Questão e Nivel Ens.'!Q77,"")</f>
        <v>3.5</v>
      </c>
      <c r="I76" s="148">
        <f>'Médias por Questão e Nivel Ens.'!U77</f>
        <v>3</v>
      </c>
      <c r="J76" s="148">
        <f>'Médias por Questão e Nivel Ens.'!Y77</f>
        <v>2.3</v>
      </c>
      <c r="K76" s="148">
        <f>'Médias por Questão e Nivel Ens.'!AC77</f>
        <v>3</v>
      </c>
      <c r="L76" s="148">
        <f>IF(('Médias por Questão e Nivel Ens.'!AG77)&gt;0,'Médias por Questão e Nivel Ens.'!AG77,"")</f>
        <v>2.5</v>
      </c>
      <c r="M76" s="148">
        <f>IF(('Médias por Questão e Nivel Ens.'!AK77)&gt;0,'Médias por Questão e Nivel Ens.'!AK77,"")</f>
        <v>3</v>
      </c>
      <c r="N76" s="148">
        <f>IF(('Médias por Questão e Nivel Ens.'!AO77)&gt;0,'Médias por Questão e Nivel Ens.'!AO77,"")</f>
        <v>2.3</v>
      </c>
      <c r="O76" s="208">
        <f t="shared" si="68"/>
        <v>2.66</v>
      </c>
      <c r="P76" s="148">
        <f>IF(('Médias por Questão e Nivel Ens.'!F77)&gt;0,'Médias por Questão e Nivel Ens.'!F77,"")</f>
        <v>3</v>
      </c>
      <c r="Q76" s="148">
        <f>'Médias por Questão e Nivel Ens.'!J77</f>
        <v>3</v>
      </c>
      <c r="R76" s="148">
        <f>'Médias por Questão e Nivel Ens.'!N77</f>
        <v>3</v>
      </c>
      <c r="S76" s="148">
        <f>'Médias por Questão e Nivel Ens.'!R77</f>
        <v>2.6</v>
      </c>
      <c r="T76" s="148">
        <f>'Médias por Questão e Nivel Ens.'!V77</f>
        <v>2.7</v>
      </c>
      <c r="U76" s="148">
        <f>'Médias por Questão e Nivel Ens.'!Z77</f>
        <v>2.7</v>
      </c>
      <c r="V76" s="148">
        <f>'Médias por Questão e Nivel Ens.'!AD77</f>
        <v>2.9</v>
      </c>
      <c r="W76" s="148">
        <f>'Médias por Questão e Nivel Ens.'!AH77</f>
        <v>2.9</v>
      </c>
      <c r="X76" s="148">
        <f>'Médias por Questão e Nivel Ens.'!AL77</f>
        <v>3</v>
      </c>
      <c r="Y76" s="148">
        <f>'Médias por Questão e Nivel Ens.'!AP77</f>
        <v>3.3</v>
      </c>
      <c r="Z76" s="243">
        <f t="shared" si="69"/>
        <v>2.91</v>
      </c>
      <c r="AA76" s="112" t="str">
        <f>'Médias por Questão e Nivel Ens.'!G77</f>
        <v/>
      </c>
      <c r="AB76" s="112" t="str">
        <f>'Médias por Questão e Nivel Ens.'!K77</f>
        <v/>
      </c>
      <c r="AC76" s="112" t="str">
        <f>'Médias por Questão e Nivel Ens.'!O77</f>
        <v/>
      </c>
      <c r="AD76" s="112" t="str">
        <f>'Médias por Questão e Nivel Ens.'!S77</f>
        <v/>
      </c>
      <c r="AE76" s="112" t="str">
        <f>'Médias por Questão e Nivel Ens.'!W77</f>
        <v/>
      </c>
      <c r="AF76" s="148">
        <f>'Médias por Questão e Nivel Ens.'!AA77</f>
        <v>3.2</v>
      </c>
      <c r="AG76" s="148">
        <f>'Médias por Questão e Nivel Ens.'!AE77</f>
        <v>3.2</v>
      </c>
      <c r="AH76" s="148">
        <f>'Médias por Questão e Nivel Ens.'!AI77</f>
        <v>3.2</v>
      </c>
      <c r="AI76" s="148">
        <f>'Médias por Questão e Nivel Ens.'!AM77</f>
        <v>3.4</v>
      </c>
      <c r="AJ76" s="148">
        <f>'Médias por Questão e Nivel Ens.'!AQ77</f>
        <v>3.2</v>
      </c>
      <c r="AK76" s="287">
        <f t="shared" si="70"/>
        <v>3.24</v>
      </c>
      <c r="AL76" s="11"/>
      <c r="AM76" s="11"/>
      <c r="AN76" s="11"/>
      <c r="AO76" s="11"/>
    </row>
    <row r="77" ht="14.25" customHeight="1">
      <c r="A77" s="11"/>
      <c r="B77" s="108" t="s">
        <v>158</v>
      </c>
      <c r="C77" s="109" t="s">
        <v>159</v>
      </c>
      <c r="D77" s="241">
        <f t="shared" si="67"/>
        <v>2.888</v>
      </c>
      <c r="E77" s="148">
        <f>IF(('Médias por Questão e Nivel Ens.'!E78)&gt;0,'Médias por Questão e Nivel Ens.'!E78,"")</f>
        <v>2.3</v>
      </c>
      <c r="F77" s="148">
        <f>'Médias por Questão e Nivel Ens.'!I78</f>
        <v>2.5</v>
      </c>
      <c r="G77" s="148">
        <f>'Médias por Questão e Nivel Ens.'!M78</f>
        <v>1.5</v>
      </c>
      <c r="H77" s="148">
        <f>IF(('Médias por Questão e Nivel Ens.'!Q78)&gt;0,'Médias por Questão e Nivel Ens.'!Q78,"")</f>
        <v>3.5</v>
      </c>
      <c r="I77" s="148">
        <f>'Médias por Questão e Nivel Ens.'!U78</f>
        <v>2.5</v>
      </c>
      <c r="J77" s="148">
        <f>'Médias por Questão e Nivel Ens.'!Y78</f>
        <v>2.3</v>
      </c>
      <c r="K77" s="148">
        <f>'Médias por Questão e Nivel Ens.'!AC78</f>
        <v>2.7</v>
      </c>
      <c r="L77" s="148">
        <f>IF(('Médias por Questão e Nivel Ens.'!AG78)&gt;0,'Médias por Questão e Nivel Ens.'!AG78,"")</f>
        <v>3</v>
      </c>
      <c r="M77" s="148">
        <f>IF(('Médias por Questão e Nivel Ens.'!AK78)&gt;0,'Médias por Questão e Nivel Ens.'!AK78,"")</f>
        <v>3</v>
      </c>
      <c r="N77" s="148">
        <f>IF(('Médias por Questão e Nivel Ens.'!AO78)&gt;0,'Médias por Questão e Nivel Ens.'!AO78,"")</f>
        <v>2.5</v>
      </c>
      <c r="O77" s="208">
        <f t="shared" si="68"/>
        <v>2.58</v>
      </c>
      <c r="P77" s="148">
        <f>IF(('Médias por Questão e Nivel Ens.'!F78)&gt;0,'Médias por Questão e Nivel Ens.'!F78,"")</f>
        <v>1.7</v>
      </c>
      <c r="Q77" s="148">
        <f>'Médias por Questão e Nivel Ens.'!J78</f>
        <v>3</v>
      </c>
      <c r="R77" s="148">
        <f>'Médias por Questão e Nivel Ens.'!N78</f>
        <v>2.5</v>
      </c>
      <c r="S77" s="148">
        <f>'Médias por Questão e Nivel Ens.'!R78</f>
        <v>3.1</v>
      </c>
      <c r="T77" s="148">
        <f>'Médias por Questão e Nivel Ens.'!V78</f>
        <v>2.7</v>
      </c>
      <c r="U77" s="148">
        <f>'Médias por Questão e Nivel Ens.'!Z78</f>
        <v>3.4</v>
      </c>
      <c r="V77" s="148">
        <f>'Médias por Questão e Nivel Ens.'!AD78</f>
        <v>2.9</v>
      </c>
      <c r="W77" s="148">
        <f>'Médias por Questão e Nivel Ens.'!AH78</f>
        <v>3.3</v>
      </c>
      <c r="X77" s="148">
        <f>'Médias por Questão e Nivel Ens.'!AL78</f>
        <v>3.2</v>
      </c>
      <c r="Y77" s="148">
        <f>'Médias por Questão e Nivel Ens.'!AP78</f>
        <v>3.5</v>
      </c>
      <c r="Z77" s="243">
        <f t="shared" si="69"/>
        <v>2.93</v>
      </c>
      <c r="AA77" s="112" t="str">
        <f>'Médias por Questão e Nivel Ens.'!G78</f>
        <v/>
      </c>
      <c r="AB77" s="112" t="str">
        <f>'Médias por Questão e Nivel Ens.'!K78</f>
        <v/>
      </c>
      <c r="AC77" s="112" t="str">
        <f>'Médias por Questão e Nivel Ens.'!O78</f>
        <v/>
      </c>
      <c r="AD77" s="112" t="str">
        <f>'Médias por Questão e Nivel Ens.'!S78</f>
        <v/>
      </c>
      <c r="AE77" s="112" t="str">
        <f>'Médias por Questão e Nivel Ens.'!W78</f>
        <v/>
      </c>
      <c r="AF77" s="148">
        <f>'Médias por Questão e Nivel Ens.'!AA78</f>
        <v>3.2</v>
      </c>
      <c r="AG77" s="148">
        <f>'Médias por Questão e Nivel Ens.'!AE78</f>
        <v>3.6</v>
      </c>
      <c r="AH77" s="148">
        <f>'Médias por Questão e Nivel Ens.'!AI78</f>
        <v>3.6</v>
      </c>
      <c r="AI77" s="148">
        <f>'Médias por Questão e Nivel Ens.'!AM78</f>
        <v>3.1</v>
      </c>
      <c r="AJ77" s="148">
        <f>'Médias por Questão e Nivel Ens.'!AQ78</f>
        <v>3.6</v>
      </c>
      <c r="AK77" s="287">
        <f t="shared" si="70"/>
        <v>3.42</v>
      </c>
      <c r="AL77" s="11"/>
      <c r="AM77" s="11"/>
      <c r="AN77" s="11"/>
      <c r="AO77" s="11"/>
    </row>
    <row r="78" ht="14.25" customHeight="1">
      <c r="A78" s="11"/>
      <c r="B78" s="108" t="s">
        <v>160</v>
      </c>
      <c r="C78" s="109" t="s">
        <v>161</v>
      </c>
      <c r="D78" s="241">
        <f t="shared" si="67"/>
        <v>3.24</v>
      </c>
      <c r="E78" s="148">
        <f>IF(('Médias por Questão e Nivel Ens.'!E79)&gt;0,'Médias por Questão e Nivel Ens.'!E79,"")</f>
        <v>2.8</v>
      </c>
      <c r="F78" s="148">
        <f>'Médias por Questão e Nivel Ens.'!I79</f>
        <v>2.3</v>
      </c>
      <c r="G78" s="148">
        <f>'Médias por Questão e Nivel Ens.'!M79</f>
        <v>1.5</v>
      </c>
      <c r="H78" s="148">
        <f>IF(('Médias por Questão e Nivel Ens.'!Q79)&gt;0,'Médias por Questão e Nivel Ens.'!Q79,"")</f>
        <v>3.5</v>
      </c>
      <c r="I78" s="148">
        <f>'Médias por Questão e Nivel Ens.'!U79</f>
        <v>3</v>
      </c>
      <c r="J78" s="148">
        <f>'Médias por Questão e Nivel Ens.'!Y79</f>
        <v>3</v>
      </c>
      <c r="K78" s="148">
        <f>'Médias por Questão e Nivel Ens.'!AC79</f>
        <v>3.3</v>
      </c>
      <c r="L78" s="148">
        <f>IF(('Médias por Questão e Nivel Ens.'!AG79)&gt;0,'Médias por Questão e Nivel Ens.'!AG79,"")</f>
        <v>3</v>
      </c>
      <c r="M78" s="148">
        <f>IF(('Médias por Questão e Nivel Ens.'!AK79)&gt;0,'Médias por Questão e Nivel Ens.'!AK79,"")</f>
        <v>4.3</v>
      </c>
      <c r="N78" s="148">
        <f>IF(('Médias por Questão e Nivel Ens.'!AO79)&gt;0,'Médias por Questão e Nivel Ens.'!AO79,"")</f>
        <v>3</v>
      </c>
      <c r="O78" s="208">
        <f t="shared" si="68"/>
        <v>2.97</v>
      </c>
      <c r="P78" s="148">
        <f>IF(('Médias por Questão e Nivel Ens.'!F79)&gt;0,'Médias por Questão e Nivel Ens.'!F79,"")</f>
        <v>3</v>
      </c>
      <c r="Q78" s="148">
        <f>'Médias por Questão e Nivel Ens.'!J79</f>
        <v>3.7</v>
      </c>
      <c r="R78" s="148">
        <f>'Médias por Questão e Nivel Ens.'!N79</f>
        <v>3.8</v>
      </c>
      <c r="S78" s="148">
        <f>'Médias por Questão e Nivel Ens.'!R79</f>
        <v>3.4</v>
      </c>
      <c r="T78" s="148">
        <f>'Médias por Questão e Nivel Ens.'!V79</f>
        <v>2.9</v>
      </c>
      <c r="U78" s="148">
        <f>'Médias por Questão e Nivel Ens.'!Z79</f>
        <v>3.5</v>
      </c>
      <c r="V78" s="148">
        <f>'Médias por Questão e Nivel Ens.'!AD79</f>
        <v>3.4</v>
      </c>
      <c r="W78" s="148">
        <f>'Médias por Questão e Nivel Ens.'!AH79</f>
        <v>3.6</v>
      </c>
      <c r="X78" s="148">
        <f>'Médias por Questão e Nivel Ens.'!AL79</f>
        <v>3.9</v>
      </c>
      <c r="Y78" s="148">
        <f>'Médias por Questão e Nivel Ens.'!AP79</f>
        <v>3.8</v>
      </c>
      <c r="Z78" s="243">
        <f t="shared" si="69"/>
        <v>3.5</v>
      </c>
      <c r="AA78" s="112" t="str">
        <f>'Médias por Questão e Nivel Ens.'!G79</f>
        <v/>
      </c>
      <c r="AB78" s="112" t="str">
        <f>'Médias por Questão e Nivel Ens.'!K79</f>
        <v/>
      </c>
      <c r="AC78" s="112" t="str">
        <f>'Médias por Questão e Nivel Ens.'!O79</f>
        <v/>
      </c>
      <c r="AD78" s="112" t="str">
        <f>'Médias por Questão e Nivel Ens.'!S79</f>
        <v/>
      </c>
      <c r="AE78" s="112" t="str">
        <f>'Médias por Questão e Nivel Ens.'!W79</f>
        <v/>
      </c>
      <c r="AF78" s="148">
        <f>'Médias por Questão e Nivel Ens.'!AA79</f>
        <v>3.2</v>
      </c>
      <c r="AG78" s="148">
        <f>'Médias por Questão e Nivel Ens.'!AE79</f>
        <v>3.3</v>
      </c>
      <c r="AH78" s="148">
        <f>'Médias por Questão e Nivel Ens.'!AI79</f>
        <v>3.4</v>
      </c>
      <c r="AI78" s="148">
        <f>'Médias por Questão e Nivel Ens.'!AM79</f>
        <v>3</v>
      </c>
      <c r="AJ78" s="148">
        <f>'Médias por Questão e Nivel Ens.'!AQ79</f>
        <v>3.4</v>
      </c>
      <c r="AK78" s="287">
        <f t="shared" si="70"/>
        <v>3.26</v>
      </c>
      <c r="AL78" s="11"/>
      <c r="AM78" s="11"/>
      <c r="AN78" s="11"/>
      <c r="AO78" s="11"/>
    </row>
    <row r="79" ht="14.25" customHeight="1">
      <c r="A79" s="11"/>
      <c r="B79" s="108" t="s">
        <v>162</v>
      </c>
      <c r="C79" s="109" t="s">
        <v>163</v>
      </c>
      <c r="D79" s="241" t="str">
        <f t="shared" si="67"/>
        <v/>
      </c>
      <c r="E79" s="147" t="str">
        <f>IF(('Médias por Questão e Nivel Ens.'!E80)&gt;0,'Médias por Questão e Nivel Ens.'!E80,"")</f>
        <v/>
      </c>
      <c r="F79" s="170"/>
      <c r="G79" s="170"/>
      <c r="H79" s="148" t="str">
        <f>IF(('Médias por Questão e Nivel Ens.'!Q80)&gt;0,'Médias por Questão e Nivel Ens.'!Q80,"")</f>
        <v/>
      </c>
      <c r="I79" s="148"/>
      <c r="J79" s="148"/>
      <c r="K79" s="148"/>
      <c r="L79" s="148" t="str">
        <f>IF(('Médias por Questão e Nivel Ens.'!AG80)&gt;0,'Médias por Questão e Nivel Ens.'!AG80,"")</f>
        <v/>
      </c>
      <c r="M79" s="148" t="str">
        <f>IF(('Médias por Questão e Nivel Ens.'!AK80)&gt;0,'Médias por Questão e Nivel Ens.'!AK80,"")</f>
        <v/>
      </c>
      <c r="N79" s="171" t="str">
        <f>IF(('Médias por Questão e Nivel Ens.'!AO80)&gt;0,'Médias por Questão e Nivel Ens.'!AO80,"")</f>
        <v/>
      </c>
      <c r="O79" s="208" t="str">
        <f t="shared" si="68"/>
        <v/>
      </c>
      <c r="P79" s="147" t="str">
        <f>IF(('Médias por Questão e Nivel Ens.'!F80)&gt;0,'Médias por Questão e Nivel Ens.'!F80,"")</f>
        <v/>
      </c>
      <c r="Q79" s="170"/>
      <c r="R79" s="170"/>
      <c r="S79" s="148" t="str">
        <f>IF(('Médias por Questão e Nivel Ens.'!R80)&gt;0,'Médias por Questão e Nivel Ens.'!R80,"")</f>
        <v/>
      </c>
      <c r="T79" s="148"/>
      <c r="U79" s="148"/>
      <c r="V79" s="148" t="str">
        <f>IF(('Médias por Questão e Nivel Ens.'!AH80)&gt;0,'Médias por Questão e Nivel Ens.'!AH80,"")</f>
        <v/>
      </c>
      <c r="W79" s="148" t="str">
        <f>IF(('Médias por Questão e Nivel Ens.'!AL80)&gt;0,'Médias por Questão e Nivel Ens.'!AL80,"")</f>
        <v/>
      </c>
      <c r="X79" s="148"/>
      <c r="Y79" s="148" t="str">
        <f>IF(('Médias por Questão e Nivel Ens.'!AP80)&gt;0,'Médias por Questão e Nivel Ens.'!AP80,"")</f>
        <v/>
      </c>
      <c r="Z79" s="243" t="str">
        <f t="shared" si="69"/>
        <v/>
      </c>
      <c r="AA79" s="122" t="str">
        <f>IF(('Médias por Questão e Nivel Ens.'!G80)&gt;0,'Médias por Questão e Nivel Ens.'!G80,"")</f>
        <v/>
      </c>
      <c r="AB79" s="124"/>
      <c r="AC79" s="124"/>
      <c r="AD79" s="149" t="str">
        <f>IF(('Médias por Questão e Nivel Ens.'!S80)&gt;0,'Médias por Questão e Nivel Ens.'!S80,"")</f>
        <v/>
      </c>
      <c r="AE79" s="149"/>
      <c r="AF79" s="149"/>
      <c r="AG79" s="149"/>
      <c r="AH79" s="149" t="str">
        <f>IF(('Médias por Questão e Nivel Ens.'!AI80)&gt;0,'Médias por Questão e Nivel Ens.'!AI80,"")</f>
        <v/>
      </c>
      <c r="AI79" s="149" t="str">
        <f>IF(('Médias por Questão e Nivel Ens.'!AM80)&gt;0,'Médias por Questão e Nivel Ens.'!AM80,"")</f>
        <v/>
      </c>
      <c r="AJ79" s="149" t="str">
        <f>IF(('Médias por Questão e Nivel Ens.'!AQ80)&gt;0,'Médias por Questão e Nivel Ens.'!AQ80,"")</f>
        <v/>
      </c>
      <c r="AK79" s="287" t="str">
        <f t="shared" si="70"/>
        <v/>
      </c>
      <c r="AL79" s="11"/>
      <c r="AM79" s="11"/>
      <c r="AN79" s="11"/>
      <c r="AO79" s="11"/>
    </row>
    <row r="80" ht="14.25" customHeight="1">
      <c r="A80" s="11"/>
      <c r="B80" s="108" t="s">
        <v>164</v>
      </c>
      <c r="C80" s="109" t="s">
        <v>165</v>
      </c>
      <c r="D80" s="241" t="str">
        <f t="shared" si="67"/>
        <v/>
      </c>
      <c r="E80" s="147" t="str">
        <f>IF(('Médias por Questão e Nivel Ens.'!E81)&gt;0,'Médias por Questão e Nivel Ens.'!E81,"")</f>
        <v/>
      </c>
      <c r="F80" s="170"/>
      <c r="G80" s="170"/>
      <c r="H80" s="148" t="str">
        <f>IF(('Médias por Questão e Nivel Ens.'!Q81)&gt;0,'Médias por Questão e Nivel Ens.'!Q81,"")</f>
        <v/>
      </c>
      <c r="I80" s="148"/>
      <c r="J80" s="148"/>
      <c r="K80" s="148"/>
      <c r="L80" s="148" t="str">
        <f>IF(('Médias por Questão e Nivel Ens.'!AG81)&gt;0,'Médias por Questão e Nivel Ens.'!AG81,"")</f>
        <v/>
      </c>
      <c r="M80" s="148" t="str">
        <f>IF(('Médias por Questão e Nivel Ens.'!AK81)&gt;0,'Médias por Questão e Nivel Ens.'!AK81,"")</f>
        <v/>
      </c>
      <c r="N80" s="171" t="str">
        <f>IF(('Médias por Questão e Nivel Ens.'!AO81)&gt;0,'Médias por Questão e Nivel Ens.'!AO81,"")</f>
        <v/>
      </c>
      <c r="O80" s="208" t="str">
        <f t="shared" si="68"/>
        <v/>
      </c>
      <c r="P80" s="147" t="str">
        <f>IF(('Médias por Questão e Nivel Ens.'!F81)&gt;0,'Médias por Questão e Nivel Ens.'!F81,"")</f>
        <v/>
      </c>
      <c r="Q80" s="170"/>
      <c r="R80" s="170"/>
      <c r="S80" s="148" t="str">
        <f>IF(('Médias por Questão e Nivel Ens.'!R81)&gt;0,'Médias por Questão e Nivel Ens.'!R81,"")</f>
        <v/>
      </c>
      <c r="T80" s="148"/>
      <c r="U80" s="148"/>
      <c r="V80" s="148" t="str">
        <f>IF(('Médias por Questão e Nivel Ens.'!AH81)&gt;0,'Médias por Questão e Nivel Ens.'!AH81,"")</f>
        <v/>
      </c>
      <c r="W80" s="148" t="str">
        <f>IF(('Médias por Questão e Nivel Ens.'!AL81)&gt;0,'Médias por Questão e Nivel Ens.'!AL81,"")</f>
        <v/>
      </c>
      <c r="X80" s="148"/>
      <c r="Y80" s="148" t="str">
        <f>IF(('Médias por Questão e Nivel Ens.'!AP81)&gt;0,'Médias por Questão e Nivel Ens.'!AP81,"")</f>
        <v/>
      </c>
      <c r="Z80" s="243" t="str">
        <f t="shared" si="69"/>
        <v/>
      </c>
      <c r="AA80" s="147" t="str">
        <f>IF(('Médias por Questão e Nivel Ens.'!G81)&gt;0,'Médias por Questão e Nivel Ens.'!G81,"")</f>
        <v/>
      </c>
      <c r="AB80" s="170"/>
      <c r="AC80" s="170"/>
      <c r="AD80" s="148" t="str">
        <f>IF(('Médias por Questão e Nivel Ens.'!S81)&gt;0,'Médias por Questão e Nivel Ens.'!S81,"")</f>
        <v/>
      </c>
      <c r="AE80" s="148"/>
      <c r="AF80" s="148"/>
      <c r="AG80" s="148"/>
      <c r="AH80" s="148" t="str">
        <f>IF(('Médias por Questão e Nivel Ens.'!AI81)&gt;0,'Médias por Questão e Nivel Ens.'!AI81,"")</f>
        <v/>
      </c>
      <c r="AI80" s="148" t="str">
        <f>IF(('Médias por Questão e Nivel Ens.'!AM81)&gt;0,'Médias por Questão e Nivel Ens.'!AM81,"")</f>
        <v/>
      </c>
      <c r="AJ80" s="148" t="str">
        <f>IF(('Médias por Questão e Nivel Ens.'!AQ81)&gt;0,'Médias por Questão e Nivel Ens.'!AQ81,"")</f>
        <v/>
      </c>
      <c r="AK80" s="287" t="str">
        <f t="shared" si="70"/>
        <v/>
      </c>
      <c r="AL80" s="11"/>
      <c r="AM80" s="11"/>
      <c r="AN80" s="11"/>
      <c r="AO80" s="11"/>
    </row>
    <row r="81" ht="14.25" customHeight="1">
      <c r="A81" s="11"/>
      <c r="B81" s="172" t="s">
        <v>166</v>
      </c>
      <c r="C81" s="173" t="s">
        <v>167</v>
      </c>
      <c r="D81" s="241" t="str">
        <f t="shared" si="67"/>
        <v/>
      </c>
      <c r="E81" s="147" t="str">
        <f>IF(('Médias por Questão e Nivel Ens.'!E82)&gt;0,'Médias por Questão e Nivel Ens.'!E82,"")</f>
        <v/>
      </c>
      <c r="F81" s="170"/>
      <c r="G81" s="170"/>
      <c r="H81" s="148" t="str">
        <f>IF(('Médias por Questão e Nivel Ens.'!Q82)&gt;0,'Médias por Questão e Nivel Ens.'!Q82,"")</f>
        <v/>
      </c>
      <c r="I81" s="148"/>
      <c r="J81" s="148"/>
      <c r="K81" s="148"/>
      <c r="L81" s="148" t="str">
        <f>IF(('Médias por Questão e Nivel Ens.'!AG82)&gt;0,'Médias por Questão e Nivel Ens.'!AG82,"")</f>
        <v/>
      </c>
      <c r="M81" s="148" t="str">
        <f>IF(('Médias por Questão e Nivel Ens.'!AK82)&gt;0,'Médias por Questão e Nivel Ens.'!AK82,"")</f>
        <v/>
      </c>
      <c r="N81" s="171" t="str">
        <f>IF(('Médias por Questão e Nivel Ens.'!AO82)&gt;0,'Médias por Questão e Nivel Ens.'!AO82,"")</f>
        <v/>
      </c>
      <c r="O81" s="208" t="str">
        <f t="shared" si="68"/>
        <v/>
      </c>
      <c r="P81" s="147" t="str">
        <f>IF(('Médias por Questão e Nivel Ens.'!F82)&gt;0,'Médias por Questão e Nivel Ens.'!F82,"")</f>
        <v/>
      </c>
      <c r="Q81" s="170"/>
      <c r="R81" s="170"/>
      <c r="S81" s="148" t="str">
        <f>IF(('Médias por Questão e Nivel Ens.'!R82)&gt;0,'Médias por Questão e Nivel Ens.'!R82,"")</f>
        <v/>
      </c>
      <c r="T81" s="148"/>
      <c r="U81" s="148"/>
      <c r="V81" s="148" t="str">
        <f>IF(('Médias por Questão e Nivel Ens.'!AH82)&gt;0,'Médias por Questão e Nivel Ens.'!AH82,"")</f>
        <v/>
      </c>
      <c r="W81" s="148" t="str">
        <f>IF(('Médias por Questão e Nivel Ens.'!AL82)&gt;0,'Médias por Questão e Nivel Ens.'!AL82,"")</f>
        <v/>
      </c>
      <c r="X81" s="148"/>
      <c r="Y81" s="148" t="str">
        <f>IF(('Médias por Questão e Nivel Ens.'!AP82)&gt;0,'Médias por Questão e Nivel Ens.'!AP82,"")</f>
        <v/>
      </c>
      <c r="Z81" s="243" t="str">
        <f t="shared" si="69"/>
        <v/>
      </c>
      <c r="AA81" s="112" t="str">
        <f>IF(('Médias por Questão e Nivel Ens.'!G82)&gt;0,'Médias por Questão e Nivel Ens.'!G82,"")</f>
        <v/>
      </c>
      <c r="AB81" s="112"/>
      <c r="AC81" s="112"/>
      <c r="AD81" s="112" t="str">
        <f>IF(('Médias por Questão e Nivel Ens.'!H82)&gt;0,'Médias por Questão e Nivel Ens.'!H82,"")</f>
        <v/>
      </c>
      <c r="AE81" s="112"/>
      <c r="AF81" s="112"/>
      <c r="AG81" s="112"/>
      <c r="AH81" s="148" t="str">
        <f>IF(('Médias por Questão e Nivel Ens.'!AI82)&gt;0,'Médias por Questão e Nivel Ens.'!AI82,"")</f>
        <v/>
      </c>
      <c r="AI81" s="148" t="str">
        <f>IF(('Médias por Questão e Nivel Ens.'!AM82)&gt;0,'Médias por Questão e Nivel Ens.'!AM82,"")</f>
        <v/>
      </c>
      <c r="AJ81" s="148" t="str">
        <f>IF(('Médias por Questão e Nivel Ens.'!AQ82)&gt;0,'Médias por Questão e Nivel Ens.'!AQ82,"")</f>
        <v/>
      </c>
      <c r="AK81" s="287" t="str">
        <f t="shared" si="70"/>
        <v/>
      </c>
      <c r="AL81" s="11"/>
      <c r="AM81" s="11"/>
      <c r="AN81" s="11"/>
      <c r="AO81" s="11"/>
    </row>
    <row r="82" ht="14.25" customHeight="1">
      <c r="A82" s="11"/>
      <c r="B82" s="175" t="s">
        <v>168</v>
      </c>
      <c r="C82" s="176" t="s">
        <v>169</v>
      </c>
      <c r="D82" s="241" t="str">
        <f t="shared" si="67"/>
        <v/>
      </c>
      <c r="E82" s="279"/>
      <c r="F82" s="280"/>
      <c r="G82" s="280"/>
      <c r="H82" s="281"/>
      <c r="I82" s="281"/>
      <c r="J82" s="281"/>
      <c r="K82" s="281"/>
      <c r="L82" s="281"/>
      <c r="M82" s="281"/>
      <c r="N82" s="126" t="str">
        <f>IF(('Médias por Questão e Nivel Ens.'!AO83)&gt;0,'Médias por Questão e Nivel Ens.'!AO83,"")</f>
        <v/>
      </c>
      <c r="O82" s="289" t="str">
        <f t="shared" si="68"/>
        <v/>
      </c>
      <c r="P82" s="279" t="str">
        <f>IF(('Médias por Questão e Nivel Ens.'!F83)&gt;0,'Médias por Questão e Nivel Ens.'!F83,"")</f>
        <v/>
      </c>
      <c r="Q82" s="280"/>
      <c r="R82" s="280"/>
      <c r="S82" s="281"/>
      <c r="T82" s="281"/>
      <c r="U82" s="281"/>
      <c r="V82" s="281"/>
      <c r="W82" s="281"/>
      <c r="X82" s="281"/>
      <c r="Y82" s="169" t="str">
        <f>IF(('Médias por Questão e Nivel Ens.'!AP83)&gt;0,'Médias por Questão e Nivel Ens.'!AP83,"")</f>
        <v/>
      </c>
      <c r="Z82" s="290" t="str">
        <f t="shared" si="69"/>
        <v/>
      </c>
      <c r="AA82" s="279" t="str">
        <f>IF(('Médias por Questão e Nivel Ens.'!G83)&gt;0,'Médias por Questão e Nivel Ens.'!G83,"")</f>
        <v/>
      </c>
      <c r="AB82" s="280"/>
      <c r="AC82" s="280"/>
      <c r="AD82" s="281"/>
      <c r="AE82" s="281"/>
      <c r="AF82" s="281"/>
      <c r="AG82" s="281"/>
      <c r="AH82" s="281"/>
      <c r="AI82" s="281"/>
      <c r="AJ82" s="182" t="str">
        <f>IF(('Médias por Questão e Nivel Ens.'!AQ83)&gt;0,'Médias por Questão e Nivel Ens.'!AQ83,"")</f>
        <v/>
      </c>
      <c r="AK82" s="327" t="str">
        <f t="shared" si="70"/>
        <v/>
      </c>
      <c r="AL82" s="11"/>
      <c r="AM82" s="11"/>
      <c r="AN82" s="11"/>
      <c r="AO82" s="11"/>
    </row>
    <row r="83" ht="14.25" customHeight="1">
      <c r="A83" s="11"/>
      <c r="B83" s="132" t="s">
        <v>48</v>
      </c>
      <c r="C83" s="133"/>
      <c r="D83" s="282">
        <f t="shared" si="67"/>
        <v>3.145555556</v>
      </c>
      <c r="E83" s="251">
        <f t="shared" ref="E83:N83" si="71">IF(SUM(E73:E82)&gt;0,AVERAGE(E73:E82),"")</f>
        <v>2.733333333</v>
      </c>
      <c r="F83" s="251">
        <f t="shared" si="71"/>
        <v>2.516666667</v>
      </c>
      <c r="G83" s="251">
        <f t="shared" si="71"/>
        <v>2.25</v>
      </c>
      <c r="H83" s="251">
        <f t="shared" si="71"/>
        <v>3.5</v>
      </c>
      <c r="I83" s="251">
        <f t="shared" si="71"/>
        <v>2.866666667</v>
      </c>
      <c r="J83" s="251">
        <f t="shared" si="71"/>
        <v>2.483333333</v>
      </c>
      <c r="K83" s="251">
        <f t="shared" si="71"/>
        <v>3.15</v>
      </c>
      <c r="L83" s="251">
        <f t="shared" si="71"/>
        <v>2.666666667</v>
      </c>
      <c r="M83" s="251">
        <f t="shared" si="71"/>
        <v>3.366666667</v>
      </c>
      <c r="N83" s="251">
        <f t="shared" si="71"/>
        <v>2.566666667</v>
      </c>
      <c r="O83" s="250">
        <f>IF(SUM(E73:N82)&gt;0,AVERAGE(E73:N82),"")</f>
        <v>2.81</v>
      </c>
      <c r="P83" s="251">
        <f t="shared" ref="P83:Y83" si="72">IF(SUM(P73:P82)&gt;0,AVERAGE(P73:P82),"")</f>
        <v>2.833333333</v>
      </c>
      <c r="Q83" s="251">
        <f t="shared" si="72"/>
        <v>3.283333333</v>
      </c>
      <c r="R83" s="251">
        <f t="shared" si="72"/>
        <v>3.216666667</v>
      </c>
      <c r="S83" s="251">
        <f t="shared" si="72"/>
        <v>3.033333333</v>
      </c>
      <c r="T83" s="251">
        <f t="shared" si="72"/>
        <v>2.9</v>
      </c>
      <c r="U83" s="251">
        <f t="shared" si="72"/>
        <v>3.15</v>
      </c>
      <c r="V83" s="251">
        <f t="shared" si="72"/>
        <v>3.083333333</v>
      </c>
      <c r="W83" s="251">
        <f t="shared" si="72"/>
        <v>3.116666667</v>
      </c>
      <c r="X83" s="251">
        <f t="shared" si="72"/>
        <v>3.183333333</v>
      </c>
      <c r="Y83" s="251">
        <f t="shared" si="72"/>
        <v>3.5</v>
      </c>
      <c r="Z83" s="322">
        <f>IF(SUM(P73:Y82)&gt;0,AVERAGE(P73:Y82),"")</f>
        <v>3.13</v>
      </c>
      <c r="AA83" s="251">
        <f t="shared" ref="AA83:AJ83" si="73">IF(SUM(AA73:AA82)&gt;0,AVERAGE(AA73:AA82),"")</f>
        <v>3.8</v>
      </c>
      <c r="AB83" s="251">
        <f t="shared" si="73"/>
        <v>3.633333333</v>
      </c>
      <c r="AC83" s="251">
        <f t="shared" si="73"/>
        <v>2.1</v>
      </c>
      <c r="AD83" s="251">
        <f t="shared" si="73"/>
        <v>4.1</v>
      </c>
      <c r="AE83" s="251">
        <f t="shared" si="73"/>
        <v>3.966666667</v>
      </c>
      <c r="AF83" s="251">
        <f t="shared" si="73"/>
        <v>3.416666667</v>
      </c>
      <c r="AG83" s="251">
        <f t="shared" si="73"/>
        <v>3.533333333</v>
      </c>
      <c r="AH83" s="251">
        <f t="shared" si="73"/>
        <v>3.6</v>
      </c>
      <c r="AI83" s="251">
        <f t="shared" si="73"/>
        <v>3.316666667</v>
      </c>
      <c r="AJ83" s="251">
        <f t="shared" si="73"/>
        <v>3.5</v>
      </c>
      <c r="AK83" s="293">
        <f>IF(SUM(AA73:AJ82)&gt;0,AVERAGE(AA73:AJ82),"")</f>
        <v>3.488888889</v>
      </c>
      <c r="AL83" s="11"/>
      <c r="AM83" s="11"/>
      <c r="AN83" s="11"/>
      <c r="AO83" s="11"/>
    </row>
    <row r="84" ht="14.25" customHeight="1">
      <c r="A84" s="11"/>
      <c r="B84" s="87"/>
      <c r="C84" s="11"/>
      <c r="D84" s="2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</row>
    <row r="85" ht="14.25" customHeight="1">
      <c r="A85" s="11"/>
      <c r="B85" s="87"/>
      <c r="C85" s="211"/>
      <c r="D85" s="2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</row>
    <row r="86" ht="14.25" customHeight="1">
      <c r="A86" s="11"/>
      <c r="B86" s="87"/>
      <c r="C86" s="211"/>
      <c r="D86" s="2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</row>
    <row r="87" ht="14.25" customHeight="1">
      <c r="A87" s="11"/>
      <c r="B87" s="87"/>
      <c r="C87" s="211"/>
      <c r="D87" s="210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</row>
    <row r="88" ht="14.25" customHeight="1">
      <c r="A88" s="11"/>
      <c r="B88" s="87"/>
      <c r="C88" s="211"/>
      <c r="D88" s="210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</row>
    <row r="89" ht="14.25" customHeight="1">
      <c r="A89" s="11"/>
      <c r="B89" s="87"/>
      <c r="C89" s="211"/>
      <c r="D89" s="210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</row>
    <row r="90" ht="14.25" customHeight="1">
      <c r="A90" s="11"/>
      <c r="B90" s="87"/>
      <c r="C90" s="211"/>
      <c r="D90" s="210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</row>
    <row r="91" ht="14.25" customHeight="1">
      <c r="A91" s="11"/>
      <c r="B91" s="87"/>
      <c r="C91" s="211"/>
      <c r="D91" s="2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</row>
    <row r="92" ht="14.25" customHeight="1">
      <c r="A92" s="11"/>
      <c r="B92" s="87"/>
      <c r="C92" s="211"/>
      <c r="D92" s="2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</row>
    <row r="93" ht="14.25" customHeight="1">
      <c r="A93" s="11"/>
      <c r="B93" s="87"/>
      <c r="C93" s="211"/>
      <c r="D93" s="210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</row>
    <row r="94" ht="14.25" customHeight="1">
      <c r="A94" s="11"/>
      <c r="B94" s="87"/>
      <c r="C94" s="211"/>
      <c r="D94" s="2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</row>
    <row r="95" ht="14.25" customHeight="1">
      <c r="A95" s="11"/>
      <c r="B95" s="87"/>
      <c r="C95" s="211"/>
      <c r="D95" s="210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</row>
    <row r="96" ht="14.25" customHeight="1">
      <c r="A96" s="11"/>
      <c r="B96" s="87"/>
      <c r="C96" s="211"/>
      <c r="D96" s="210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</row>
    <row r="97" ht="14.25" customHeight="1">
      <c r="A97" s="11"/>
      <c r="B97" s="87"/>
      <c r="C97" s="211"/>
      <c r="D97" s="210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</row>
    <row r="98" ht="14.25" customHeight="1">
      <c r="A98" s="11"/>
      <c r="B98" s="87"/>
      <c r="C98" s="211"/>
      <c r="D98" s="2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</row>
    <row r="99" ht="14.25" customHeight="1">
      <c r="A99" s="11"/>
      <c r="B99" s="87"/>
      <c r="C99" s="211"/>
      <c r="D99" s="210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</row>
    <row r="100" ht="14.25" customHeight="1">
      <c r="A100" s="11"/>
      <c r="B100" s="87"/>
      <c r="C100" s="211"/>
      <c r="D100" s="210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</row>
    <row r="101" ht="14.25" customHeight="1">
      <c r="A101" s="11"/>
      <c r="B101" s="87"/>
      <c r="C101" s="211"/>
      <c r="D101" s="210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</row>
    <row r="102" ht="14.25" customHeight="1">
      <c r="A102" s="11"/>
      <c r="B102" s="87"/>
      <c r="C102" s="211"/>
      <c r="D102" s="210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</row>
    <row r="103" ht="14.25" customHeight="1">
      <c r="A103" s="11"/>
      <c r="B103" s="87"/>
      <c r="C103" s="211"/>
      <c r="D103" s="210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</row>
    <row r="104" ht="14.25" customHeight="1">
      <c r="A104" s="11"/>
      <c r="B104" s="87"/>
      <c r="C104" s="211"/>
      <c r="D104" s="210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</row>
    <row r="105" ht="14.25" customHeight="1">
      <c r="A105" s="11"/>
      <c r="B105" s="87"/>
      <c r="C105" s="211"/>
      <c r="D105" s="210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</row>
    <row r="106" ht="14.25" customHeight="1">
      <c r="A106" s="11"/>
      <c r="B106" s="87"/>
      <c r="C106" s="211"/>
      <c r="D106" s="210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</row>
    <row r="107" ht="14.25" customHeight="1">
      <c r="A107" s="11"/>
      <c r="B107" s="87"/>
      <c r="C107" s="211"/>
      <c r="D107" s="210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</row>
    <row r="108" ht="14.25" customHeight="1">
      <c r="A108" s="11"/>
      <c r="B108" s="87"/>
      <c r="C108" s="211"/>
      <c r="D108" s="210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</row>
    <row r="109" ht="14.25" customHeight="1">
      <c r="A109" s="11"/>
      <c r="B109" s="87"/>
      <c r="C109" s="211"/>
      <c r="D109" s="210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</row>
    <row r="110" ht="14.25" customHeight="1">
      <c r="A110" s="11"/>
      <c r="B110" s="87"/>
      <c r="C110" s="211"/>
      <c r="D110" s="210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</row>
    <row r="111" ht="14.25" customHeight="1">
      <c r="A111" s="11"/>
      <c r="B111" s="87"/>
      <c r="C111" s="211"/>
      <c r="D111" s="210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</row>
    <row r="112" ht="14.25" customHeight="1">
      <c r="A112" s="11"/>
      <c r="B112" s="87"/>
      <c r="C112" s="211"/>
      <c r="D112" s="210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</row>
    <row r="113" ht="14.25" customHeight="1">
      <c r="A113" s="11"/>
      <c r="B113" s="87"/>
      <c r="C113" s="211"/>
      <c r="D113" s="210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</row>
    <row r="114" ht="14.25" customHeight="1">
      <c r="A114" s="11"/>
      <c r="B114" s="87"/>
      <c r="C114" s="211"/>
      <c r="D114" s="210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</row>
    <row r="115" ht="14.25" customHeight="1">
      <c r="A115" s="11"/>
      <c r="B115" s="87"/>
      <c r="C115" s="211"/>
      <c r="D115" s="210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</row>
    <row r="116" ht="14.25" customHeight="1">
      <c r="A116" s="11"/>
      <c r="B116" s="87"/>
      <c r="C116" s="211"/>
      <c r="D116" s="210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</row>
    <row r="117" ht="14.25" customHeight="1">
      <c r="A117" s="11"/>
      <c r="B117" s="87"/>
      <c r="C117" s="211"/>
      <c r="D117" s="210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</row>
    <row r="118" ht="14.25" customHeight="1">
      <c r="A118" s="11"/>
      <c r="B118" s="87"/>
      <c r="C118" s="211"/>
      <c r="D118" s="210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</row>
    <row r="119" ht="14.25" customHeight="1">
      <c r="A119" s="11"/>
      <c r="B119" s="87"/>
      <c r="C119" s="211"/>
      <c r="D119" s="210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</row>
    <row r="120" ht="14.25" customHeight="1">
      <c r="A120" s="11"/>
      <c r="B120" s="87"/>
      <c r="C120" s="211"/>
      <c r="D120" s="210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</row>
    <row r="121" ht="14.25" customHeight="1">
      <c r="A121" s="11"/>
      <c r="B121" s="87"/>
      <c r="C121" s="211"/>
      <c r="D121" s="210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</row>
    <row r="122" ht="14.25" customHeight="1">
      <c r="A122" s="11"/>
      <c r="B122" s="87"/>
      <c r="C122" s="211"/>
      <c r="D122" s="210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</row>
    <row r="123" ht="14.25" customHeight="1">
      <c r="A123" s="11"/>
      <c r="B123" s="87"/>
      <c r="C123" s="211"/>
      <c r="D123" s="21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</row>
    <row r="124" ht="14.25" customHeight="1">
      <c r="A124" s="11"/>
      <c r="B124" s="87"/>
      <c r="C124" s="211"/>
      <c r="D124" s="210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</row>
    <row r="125" ht="14.25" customHeight="1">
      <c r="A125" s="11"/>
      <c r="B125" s="87"/>
      <c r="C125" s="211"/>
      <c r="D125" s="210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</row>
    <row r="126" ht="14.25" customHeight="1">
      <c r="A126" s="11"/>
      <c r="B126" s="87"/>
      <c r="C126" s="211"/>
      <c r="D126" s="210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</row>
    <row r="127" ht="14.25" customHeight="1">
      <c r="A127" s="11"/>
      <c r="B127" s="87"/>
      <c r="C127" s="211"/>
      <c r="D127" s="210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</row>
    <row r="128" ht="14.25" customHeight="1">
      <c r="A128" s="11"/>
      <c r="B128" s="87"/>
      <c r="C128" s="211"/>
      <c r="D128" s="21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</row>
    <row r="129" ht="14.25" customHeight="1">
      <c r="A129" s="11"/>
      <c r="B129" s="87"/>
      <c r="C129" s="211"/>
      <c r="D129" s="210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</row>
    <row r="130" ht="14.25" customHeight="1">
      <c r="A130" s="11"/>
      <c r="B130" s="87"/>
      <c r="C130" s="211"/>
      <c r="D130" s="210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</row>
    <row r="131" ht="14.25" customHeight="1">
      <c r="A131" s="11"/>
      <c r="B131" s="87"/>
      <c r="C131" s="211"/>
      <c r="D131" s="210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</row>
    <row r="132" ht="14.25" customHeight="1">
      <c r="A132" s="11"/>
      <c r="B132" s="87"/>
      <c r="C132" s="211"/>
      <c r="D132" s="210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</row>
    <row r="133" ht="14.25" customHeight="1">
      <c r="A133" s="11"/>
      <c r="B133" s="87"/>
      <c r="C133" s="211"/>
      <c r="D133" s="210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</row>
    <row r="134" ht="14.25" customHeight="1">
      <c r="A134" s="11"/>
      <c r="B134" s="87"/>
      <c r="C134" s="211"/>
      <c r="D134" s="210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</row>
    <row r="135" ht="14.25" customHeight="1">
      <c r="A135" s="11"/>
      <c r="B135" s="87"/>
      <c r="C135" s="211"/>
      <c r="D135" s="210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</row>
    <row r="136" ht="14.25" customHeight="1">
      <c r="A136" s="11"/>
      <c r="B136" s="87"/>
      <c r="C136" s="211"/>
      <c r="D136" s="210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</row>
    <row r="137" ht="14.25" customHeight="1">
      <c r="A137" s="11"/>
      <c r="B137" s="87"/>
      <c r="C137" s="211"/>
      <c r="D137" s="210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</row>
    <row r="138" ht="14.25" customHeight="1">
      <c r="A138" s="11"/>
      <c r="B138" s="87"/>
      <c r="C138" s="211"/>
      <c r="D138" s="210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</row>
    <row r="139" ht="14.25" customHeight="1">
      <c r="A139" s="11"/>
      <c r="B139" s="87"/>
      <c r="C139" s="211"/>
      <c r="D139" s="210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</row>
    <row r="140" ht="14.25" customHeight="1">
      <c r="A140" s="11"/>
      <c r="B140" s="87"/>
      <c r="C140" s="211"/>
      <c r="D140" s="210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</row>
    <row r="141" ht="14.25" customHeight="1">
      <c r="A141" s="11"/>
      <c r="B141" s="87"/>
      <c r="C141" s="211"/>
      <c r="D141" s="210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</row>
    <row r="142" ht="14.25" customHeight="1">
      <c r="A142" s="11"/>
      <c r="B142" s="87"/>
      <c r="C142" s="211"/>
      <c r="D142" s="210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</row>
    <row r="143" ht="14.25" customHeight="1">
      <c r="A143" s="11"/>
      <c r="B143" s="87"/>
      <c r="C143" s="211"/>
      <c r="D143" s="210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</row>
    <row r="144" ht="14.25" customHeight="1">
      <c r="A144" s="11"/>
      <c r="B144" s="87"/>
      <c r="C144" s="211"/>
      <c r="D144" s="210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</row>
    <row r="145" ht="14.25" customHeight="1">
      <c r="A145" s="11"/>
      <c r="B145" s="87"/>
      <c r="C145" s="211"/>
      <c r="D145" s="210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</row>
    <row r="146" ht="14.25" customHeight="1">
      <c r="A146" s="11"/>
      <c r="B146" s="87"/>
      <c r="C146" s="211"/>
      <c r="D146" s="210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</row>
    <row r="147" ht="14.25" customHeight="1">
      <c r="A147" s="11"/>
      <c r="B147" s="87"/>
      <c r="C147" s="211"/>
      <c r="D147" s="210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</row>
    <row r="148" ht="14.25" customHeight="1">
      <c r="A148" s="11"/>
      <c r="B148" s="87"/>
      <c r="C148" s="211"/>
      <c r="D148" s="210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</row>
    <row r="149" ht="14.25" customHeight="1">
      <c r="A149" s="11"/>
      <c r="B149" s="87"/>
      <c r="C149" s="211"/>
      <c r="D149" s="210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</row>
    <row r="150" ht="14.25" customHeight="1">
      <c r="A150" s="11"/>
      <c r="B150" s="87"/>
      <c r="C150" s="211"/>
      <c r="D150" s="210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</row>
    <row r="151" ht="14.25" customHeight="1">
      <c r="A151" s="11"/>
      <c r="B151" s="87"/>
      <c r="C151" s="211"/>
      <c r="D151" s="210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</row>
    <row r="152" ht="14.25" customHeight="1">
      <c r="A152" s="11"/>
      <c r="B152" s="87"/>
      <c r="C152" s="211"/>
      <c r="D152" s="210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</row>
    <row r="153" ht="14.25" customHeight="1">
      <c r="A153" s="11"/>
      <c r="B153" s="87"/>
      <c r="C153" s="211"/>
      <c r="D153" s="210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</row>
    <row r="154" ht="14.25" customHeight="1">
      <c r="A154" s="11"/>
      <c r="B154" s="87"/>
      <c r="C154" s="211"/>
      <c r="D154" s="210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</row>
    <row r="155" ht="14.25" customHeight="1">
      <c r="A155" s="11"/>
      <c r="B155" s="87"/>
      <c r="C155" s="211"/>
      <c r="D155" s="210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</row>
    <row r="156" ht="14.25" customHeight="1">
      <c r="A156" s="11"/>
      <c r="B156" s="87"/>
      <c r="C156" s="211"/>
      <c r="D156" s="210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</row>
    <row r="157" ht="14.25" customHeight="1">
      <c r="A157" s="11"/>
      <c r="B157" s="87"/>
      <c r="C157" s="211"/>
      <c r="D157" s="210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</row>
    <row r="158" ht="14.25" customHeight="1">
      <c r="A158" s="11"/>
      <c r="B158" s="87"/>
      <c r="C158" s="211"/>
      <c r="D158" s="210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</row>
    <row r="159" ht="14.25" customHeight="1">
      <c r="A159" s="11"/>
      <c r="B159" s="87"/>
      <c r="C159" s="211"/>
      <c r="D159" s="210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</row>
    <row r="160" ht="14.25" customHeight="1">
      <c r="A160" s="11"/>
      <c r="B160" s="87"/>
      <c r="C160" s="211"/>
      <c r="D160" s="210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</row>
    <row r="161" ht="14.25" customHeight="1">
      <c r="A161" s="11"/>
      <c r="B161" s="87"/>
      <c r="C161" s="211"/>
      <c r="D161" s="210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</row>
    <row r="162" ht="14.25" customHeight="1">
      <c r="A162" s="11"/>
      <c r="B162" s="87"/>
      <c r="C162" s="211"/>
      <c r="D162" s="210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</row>
    <row r="163" ht="14.25" customHeight="1">
      <c r="A163" s="11"/>
      <c r="B163" s="87"/>
      <c r="C163" s="211"/>
      <c r="D163" s="210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</row>
    <row r="164" ht="14.25" customHeight="1">
      <c r="A164" s="11"/>
      <c r="B164" s="87"/>
      <c r="C164" s="211"/>
      <c r="D164" s="210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</row>
    <row r="165" ht="14.25" customHeight="1">
      <c r="A165" s="11"/>
      <c r="B165" s="87"/>
      <c r="C165" s="211"/>
      <c r="D165" s="210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</row>
    <row r="166" ht="14.25" customHeight="1">
      <c r="A166" s="11"/>
      <c r="B166" s="87"/>
      <c r="C166" s="211"/>
      <c r="D166" s="210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</row>
    <row r="167" ht="14.25" customHeight="1">
      <c r="A167" s="11"/>
      <c r="B167" s="87"/>
      <c r="C167" s="211"/>
      <c r="D167" s="210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</row>
    <row r="168" ht="14.25" customHeight="1">
      <c r="A168" s="11"/>
      <c r="B168" s="87"/>
      <c r="C168" s="211"/>
      <c r="D168" s="210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</row>
    <row r="169" ht="14.25" customHeight="1">
      <c r="A169" s="11"/>
      <c r="B169" s="87"/>
      <c r="C169" s="211"/>
      <c r="D169" s="210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</row>
    <row r="170" ht="14.25" customHeight="1">
      <c r="A170" s="11"/>
      <c r="B170" s="87"/>
      <c r="C170" s="211"/>
      <c r="D170" s="210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</row>
    <row r="171" ht="14.25" customHeight="1">
      <c r="A171" s="11"/>
      <c r="B171" s="87"/>
      <c r="C171" s="211"/>
      <c r="D171" s="210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</row>
    <row r="172" ht="14.25" customHeight="1">
      <c r="A172" s="11"/>
      <c r="B172" s="87"/>
      <c r="C172" s="211"/>
      <c r="D172" s="210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</row>
    <row r="173" ht="14.25" customHeight="1">
      <c r="A173" s="11"/>
      <c r="B173" s="87"/>
      <c r="C173" s="211"/>
      <c r="D173" s="210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</row>
    <row r="174" ht="14.25" customHeight="1">
      <c r="A174" s="11"/>
      <c r="B174" s="87"/>
      <c r="C174" s="211"/>
      <c r="D174" s="210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</row>
    <row r="175" ht="14.25" customHeight="1">
      <c r="A175" s="11"/>
      <c r="B175" s="87"/>
      <c r="C175" s="211"/>
      <c r="D175" s="210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</row>
    <row r="176" ht="14.25" customHeight="1">
      <c r="A176" s="11"/>
      <c r="B176" s="87"/>
      <c r="C176" s="211"/>
      <c r="D176" s="210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</row>
    <row r="177" ht="14.25" customHeight="1">
      <c r="A177" s="11"/>
      <c r="B177" s="87"/>
      <c r="C177" s="211"/>
      <c r="D177" s="210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</row>
    <row r="178" ht="14.25" customHeight="1">
      <c r="A178" s="11"/>
      <c r="B178" s="87"/>
      <c r="C178" s="211"/>
      <c r="D178" s="210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</row>
    <row r="179" ht="14.25" customHeight="1">
      <c r="A179" s="11"/>
      <c r="B179" s="87"/>
      <c r="C179" s="211"/>
      <c r="D179" s="210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</row>
    <row r="180" ht="14.25" customHeight="1">
      <c r="A180" s="11"/>
      <c r="B180" s="87"/>
      <c r="C180" s="211"/>
      <c r="D180" s="210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</row>
    <row r="181" ht="14.25" customHeight="1">
      <c r="A181" s="11"/>
      <c r="B181" s="87"/>
      <c r="C181" s="211"/>
      <c r="D181" s="210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</row>
    <row r="182" ht="14.25" customHeight="1">
      <c r="A182" s="11"/>
      <c r="B182" s="87"/>
      <c r="C182" s="211"/>
      <c r="D182" s="210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</row>
    <row r="183" ht="14.25" customHeight="1">
      <c r="A183" s="11"/>
      <c r="B183" s="87"/>
      <c r="C183" s="211"/>
      <c r="D183" s="210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</row>
    <row r="184" ht="14.25" customHeight="1">
      <c r="A184" s="11"/>
      <c r="B184" s="87"/>
      <c r="C184" s="211"/>
      <c r="D184" s="210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</row>
    <row r="185" ht="14.25" customHeight="1">
      <c r="A185" s="11"/>
      <c r="B185" s="87"/>
      <c r="C185" s="211"/>
      <c r="D185" s="210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</row>
    <row r="186" ht="14.25" customHeight="1">
      <c r="A186" s="11"/>
      <c r="B186" s="87"/>
      <c r="C186" s="211"/>
      <c r="D186" s="210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</row>
    <row r="187" ht="14.25" customHeight="1">
      <c r="A187" s="11"/>
      <c r="B187" s="87"/>
      <c r="C187" s="211"/>
      <c r="D187" s="210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</row>
    <row r="188" ht="14.25" customHeight="1">
      <c r="A188" s="11"/>
      <c r="B188" s="87"/>
      <c r="C188" s="211"/>
      <c r="D188" s="210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</row>
    <row r="189" ht="14.25" customHeight="1">
      <c r="A189" s="11"/>
      <c r="B189" s="87"/>
      <c r="C189" s="211"/>
      <c r="D189" s="210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</row>
    <row r="190" ht="14.25" customHeight="1">
      <c r="A190" s="11"/>
      <c r="B190" s="87"/>
      <c r="C190" s="211"/>
      <c r="D190" s="210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</row>
    <row r="191" ht="14.25" customHeight="1">
      <c r="A191" s="11"/>
      <c r="B191" s="87"/>
      <c r="C191" s="211"/>
      <c r="D191" s="210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</row>
    <row r="192" ht="14.25" customHeight="1">
      <c r="A192" s="11"/>
      <c r="B192" s="87"/>
      <c r="C192" s="211"/>
      <c r="D192" s="210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</row>
    <row r="193" ht="14.25" customHeight="1">
      <c r="A193" s="11"/>
      <c r="B193" s="87"/>
      <c r="C193" s="211"/>
      <c r="D193" s="210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</row>
    <row r="194" ht="14.25" customHeight="1">
      <c r="A194" s="11"/>
      <c r="B194" s="87"/>
      <c r="C194" s="211"/>
      <c r="D194" s="210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</row>
    <row r="195" ht="14.25" customHeight="1">
      <c r="A195" s="11"/>
      <c r="B195" s="87"/>
      <c r="C195" s="211"/>
      <c r="D195" s="210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</row>
    <row r="196" ht="14.25" customHeight="1">
      <c r="A196" s="11"/>
      <c r="B196" s="87"/>
      <c r="C196" s="211"/>
      <c r="D196" s="210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</row>
    <row r="197" ht="14.25" customHeight="1">
      <c r="A197" s="11"/>
      <c r="B197" s="87"/>
      <c r="C197" s="211"/>
      <c r="D197" s="210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</row>
    <row r="198" ht="14.25" customHeight="1">
      <c r="A198" s="11"/>
      <c r="B198" s="87"/>
      <c r="C198" s="211"/>
      <c r="D198" s="210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</row>
    <row r="199" ht="14.25" customHeight="1">
      <c r="A199" s="11"/>
      <c r="B199" s="87"/>
      <c r="C199" s="211"/>
      <c r="D199" s="210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</row>
    <row r="200" ht="14.25" customHeight="1">
      <c r="A200" s="11"/>
      <c r="B200" s="87"/>
      <c r="C200" s="211"/>
      <c r="D200" s="210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</row>
    <row r="201" ht="14.25" customHeight="1">
      <c r="A201" s="11"/>
      <c r="B201" s="87"/>
      <c r="C201" s="211"/>
      <c r="D201" s="210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</row>
    <row r="202" ht="14.25" customHeight="1">
      <c r="A202" s="11"/>
      <c r="B202" s="87"/>
      <c r="C202" s="211"/>
      <c r="D202" s="210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</row>
    <row r="203" ht="14.25" customHeight="1">
      <c r="A203" s="11"/>
      <c r="B203" s="87"/>
      <c r="C203" s="211"/>
      <c r="D203" s="210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</row>
    <row r="204" ht="14.25" customHeight="1">
      <c r="A204" s="11"/>
      <c r="B204" s="87"/>
      <c r="C204" s="211"/>
      <c r="D204" s="210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</row>
    <row r="205" ht="14.25" customHeight="1">
      <c r="A205" s="11"/>
      <c r="B205" s="87"/>
      <c r="C205" s="211"/>
      <c r="D205" s="210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</row>
    <row r="206" ht="14.25" customHeight="1">
      <c r="A206" s="11"/>
      <c r="B206" s="87"/>
      <c r="C206" s="211"/>
      <c r="D206" s="210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</row>
    <row r="207" ht="14.25" customHeight="1">
      <c r="A207" s="11"/>
      <c r="B207" s="87"/>
      <c r="C207" s="211"/>
      <c r="D207" s="210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</row>
    <row r="208" ht="14.25" customHeight="1">
      <c r="A208" s="11"/>
      <c r="B208" s="87"/>
      <c r="C208" s="211"/>
      <c r="D208" s="210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</row>
    <row r="209" ht="14.25" customHeight="1">
      <c r="A209" s="11"/>
      <c r="B209" s="87"/>
      <c r="C209" s="211"/>
      <c r="D209" s="210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</row>
    <row r="210" ht="14.25" customHeight="1">
      <c r="A210" s="11"/>
      <c r="B210" s="87"/>
      <c r="C210" s="211"/>
      <c r="D210" s="210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</row>
    <row r="211" ht="14.25" customHeight="1">
      <c r="A211" s="11"/>
      <c r="B211" s="87"/>
      <c r="C211" s="211"/>
      <c r="D211" s="210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</row>
    <row r="212" ht="14.25" customHeight="1">
      <c r="A212" s="11"/>
      <c r="B212" s="87"/>
      <c r="C212" s="211"/>
      <c r="D212" s="210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</row>
    <row r="213" ht="14.25" customHeight="1">
      <c r="A213" s="11"/>
      <c r="B213" s="87"/>
      <c r="C213" s="211"/>
      <c r="D213" s="210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</row>
    <row r="214" ht="14.25" customHeight="1">
      <c r="A214" s="11"/>
      <c r="B214" s="87"/>
      <c r="C214" s="211"/>
      <c r="D214" s="210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</row>
    <row r="215" ht="14.25" customHeight="1">
      <c r="A215" s="11"/>
      <c r="B215" s="87"/>
      <c r="C215" s="211"/>
      <c r="D215" s="210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</row>
    <row r="216" ht="14.25" customHeight="1">
      <c r="A216" s="11"/>
      <c r="B216" s="87"/>
      <c r="C216" s="211"/>
      <c r="D216" s="210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</row>
    <row r="217" ht="14.25" customHeight="1">
      <c r="A217" s="11"/>
      <c r="B217" s="87"/>
      <c r="C217" s="211"/>
      <c r="D217" s="210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</row>
    <row r="218" ht="14.25" customHeight="1">
      <c r="A218" s="11"/>
      <c r="B218" s="87"/>
      <c r="C218" s="211"/>
      <c r="D218" s="210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</row>
    <row r="219" ht="14.25" customHeight="1">
      <c r="A219" s="11"/>
      <c r="B219" s="87"/>
      <c r="C219" s="211"/>
      <c r="D219" s="210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</row>
    <row r="220" ht="14.25" customHeight="1">
      <c r="A220" s="11"/>
      <c r="B220" s="87"/>
      <c r="C220" s="211"/>
      <c r="D220" s="210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</row>
    <row r="221" ht="14.25" customHeight="1">
      <c r="A221" s="11"/>
      <c r="B221" s="87"/>
      <c r="C221" s="211"/>
      <c r="D221" s="210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</row>
    <row r="222" ht="14.25" customHeight="1">
      <c r="A222" s="11"/>
      <c r="B222" s="87"/>
      <c r="C222" s="211"/>
      <c r="D222" s="210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</row>
    <row r="223" ht="14.25" customHeight="1">
      <c r="A223" s="11"/>
      <c r="B223" s="87"/>
      <c r="C223" s="211"/>
      <c r="D223" s="2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</row>
    <row r="224" ht="14.25" customHeight="1">
      <c r="A224" s="11"/>
      <c r="B224" s="87"/>
      <c r="C224" s="211"/>
      <c r="D224" s="210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</row>
    <row r="225" ht="14.25" customHeight="1">
      <c r="A225" s="11"/>
      <c r="B225" s="87"/>
      <c r="C225" s="211"/>
      <c r="D225" s="210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</row>
    <row r="226" ht="14.25" customHeight="1">
      <c r="A226" s="11"/>
      <c r="B226" s="87"/>
      <c r="C226" s="211"/>
      <c r="D226" s="210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</row>
    <row r="227" ht="14.25" customHeight="1">
      <c r="A227" s="11"/>
      <c r="B227" s="87"/>
      <c r="C227" s="211"/>
      <c r="D227" s="210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</row>
    <row r="228" ht="14.25" customHeight="1">
      <c r="A228" s="11"/>
      <c r="B228" s="87"/>
      <c r="C228" s="211"/>
      <c r="D228" s="210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</row>
    <row r="229" ht="14.25" customHeight="1">
      <c r="A229" s="11"/>
      <c r="B229" s="87"/>
      <c r="C229" s="211"/>
      <c r="D229" s="210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</row>
    <row r="230" ht="14.25" customHeight="1">
      <c r="A230" s="11"/>
      <c r="B230" s="87"/>
      <c r="C230" s="211"/>
      <c r="D230" s="210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</row>
    <row r="231" ht="14.25" customHeight="1">
      <c r="A231" s="11"/>
      <c r="B231" s="87"/>
      <c r="C231" s="211"/>
      <c r="D231" s="210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</row>
    <row r="232" ht="14.25" customHeight="1">
      <c r="A232" s="11"/>
      <c r="B232" s="87"/>
      <c r="C232" s="211"/>
      <c r="D232" s="210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</row>
    <row r="233" ht="14.25" customHeight="1">
      <c r="A233" s="11"/>
      <c r="B233" s="87"/>
      <c r="C233" s="211"/>
      <c r="D233" s="210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</row>
    <row r="234" ht="14.25" customHeight="1">
      <c r="A234" s="11"/>
      <c r="B234" s="87"/>
      <c r="C234" s="211"/>
      <c r="D234" s="210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</row>
    <row r="235" ht="14.25" customHeight="1">
      <c r="A235" s="11"/>
      <c r="B235" s="87"/>
      <c r="C235" s="211"/>
      <c r="D235" s="210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</row>
    <row r="236" ht="14.25" customHeight="1">
      <c r="A236" s="11"/>
      <c r="B236" s="87"/>
      <c r="C236" s="211"/>
      <c r="D236" s="210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</row>
    <row r="237" ht="14.25" customHeight="1">
      <c r="A237" s="11"/>
      <c r="B237" s="87"/>
      <c r="C237" s="211"/>
      <c r="D237" s="210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</row>
    <row r="238" ht="14.25" customHeight="1">
      <c r="A238" s="11"/>
      <c r="B238" s="87"/>
      <c r="C238" s="211"/>
      <c r="D238" s="210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</row>
    <row r="239" ht="14.25" customHeight="1">
      <c r="A239" s="11"/>
      <c r="B239" s="87"/>
      <c r="C239" s="211"/>
      <c r="D239" s="210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</row>
    <row r="240" ht="14.25" customHeight="1">
      <c r="A240" s="11"/>
      <c r="B240" s="87"/>
      <c r="C240" s="211"/>
      <c r="D240" s="210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</row>
    <row r="241" ht="14.25" customHeight="1">
      <c r="A241" s="11"/>
      <c r="B241" s="87"/>
      <c r="C241" s="211"/>
      <c r="D241" s="210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</row>
    <row r="242" ht="14.25" customHeight="1">
      <c r="A242" s="11"/>
      <c r="B242" s="87"/>
      <c r="C242" s="211"/>
      <c r="D242" s="210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</row>
    <row r="243" ht="14.25" customHeight="1">
      <c r="A243" s="11"/>
      <c r="B243" s="87"/>
      <c r="C243" s="211"/>
      <c r="D243" s="210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</row>
    <row r="244" ht="14.25" customHeight="1">
      <c r="A244" s="11"/>
      <c r="B244" s="87"/>
      <c r="C244" s="211"/>
      <c r="D244" s="210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</row>
    <row r="245" ht="14.25" customHeight="1">
      <c r="A245" s="11"/>
      <c r="B245" s="87"/>
      <c r="C245" s="211"/>
      <c r="D245" s="210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</row>
    <row r="246" ht="14.25" customHeight="1">
      <c r="A246" s="11"/>
      <c r="B246" s="87"/>
      <c r="C246" s="211"/>
      <c r="D246" s="210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</row>
    <row r="247" ht="14.25" customHeight="1">
      <c r="A247" s="11"/>
      <c r="B247" s="87"/>
      <c r="C247" s="211"/>
      <c r="D247" s="210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</row>
    <row r="248" ht="14.25" customHeight="1">
      <c r="A248" s="11"/>
      <c r="B248" s="87"/>
      <c r="C248" s="211"/>
      <c r="D248" s="210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</row>
    <row r="249" ht="14.25" customHeight="1">
      <c r="A249" s="11"/>
      <c r="B249" s="87"/>
      <c r="C249" s="211"/>
      <c r="D249" s="210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</row>
    <row r="250" ht="14.25" customHeight="1">
      <c r="A250" s="11"/>
      <c r="B250" s="87"/>
      <c r="C250" s="211"/>
      <c r="D250" s="210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</row>
    <row r="251" ht="14.25" customHeight="1">
      <c r="A251" s="11"/>
      <c r="B251" s="87"/>
      <c r="C251" s="211"/>
      <c r="D251" s="210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</row>
    <row r="252" ht="14.25" customHeight="1">
      <c r="A252" s="11"/>
      <c r="B252" s="87"/>
      <c r="C252" s="211"/>
      <c r="D252" s="210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</row>
    <row r="253" ht="14.25" customHeight="1">
      <c r="A253" s="11"/>
      <c r="B253" s="87"/>
      <c r="C253" s="211"/>
      <c r="D253" s="210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</row>
    <row r="254" ht="14.25" customHeight="1">
      <c r="A254" s="11"/>
      <c r="B254" s="87"/>
      <c r="C254" s="211"/>
      <c r="D254" s="210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</row>
    <row r="255" ht="14.25" customHeight="1">
      <c r="A255" s="11"/>
      <c r="B255" s="87"/>
      <c r="C255" s="211"/>
      <c r="D255" s="210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</row>
    <row r="256" ht="14.25" customHeight="1">
      <c r="A256" s="11"/>
      <c r="B256" s="87"/>
      <c r="C256" s="211"/>
      <c r="D256" s="210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</row>
    <row r="257" ht="14.25" customHeight="1">
      <c r="A257" s="11"/>
      <c r="B257" s="87"/>
      <c r="C257" s="211"/>
      <c r="D257" s="210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</row>
    <row r="258" ht="14.25" customHeight="1">
      <c r="A258" s="11"/>
      <c r="B258" s="87"/>
      <c r="C258" s="211"/>
      <c r="D258" s="210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</row>
    <row r="259" ht="14.25" customHeight="1">
      <c r="A259" s="11"/>
      <c r="B259" s="87"/>
      <c r="C259" s="211"/>
      <c r="D259" s="210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</row>
    <row r="260" ht="14.25" customHeight="1">
      <c r="A260" s="11"/>
      <c r="B260" s="87"/>
      <c r="C260" s="211"/>
      <c r="D260" s="210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</row>
    <row r="261" ht="14.25" customHeight="1">
      <c r="A261" s="11"/>
      <c r="B261" s="87"/>
      <c r="C261" s="211"/>
      <c r="D261" s="210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</row>
    <row r="262" ht="14.25" customHeight="1">
      <c r="A262" s="11"/>
      <c r="B262" s="87"/>
      <c r="C262" s="211"/>
      <c r="D262" s="210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</row>
    <row r="263" ht="14.25" customHeight="1">
      <c r="A263" s="11"/>
      <c r="B263" s="87"/>
      <c r="C263" s="211"/>
      <c r="D263" s="210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</row>
    <row r="264" ht="14.25" customHeight="1">
      <c r="A264" s="11"/>
      <c r="B264" s="87"/>
      <c r="C264" s="211"/>
      <c r="D264" s="210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</row>
    <row r="265" ht="14.25" customHeight="1">
      <c r="A265" s="11"/>
      <c r="B265" s="87"/>
      <c r="C265" s="211"/>
      <c r="D265" s="210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</row>
    <row r="266" ht="14.25" customHeight="1">
      <c r="A266" s="11"/>
      <c r="B266" s="87"/>
      <c r="C266" s="211"/>
      <c r="D266" s="210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</row>
    <row r="267" ht="14.25" customHeight="1">
      <c r="A267" s="11"/>
      <c r="B267" s="87"/>
      <c r="C267" s="211"/>
      <c r="D267" s="210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</row>
    <row r="268" ht="14.25" customHeight="1">
      <c r="A268" s="11"/>
      <c r="B268" s="87"/>
      <c r="C268" s="211"/>
      <c r="D268" s="210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</row>
    <row r="269" ht="14.25" customHeight="1">
      <c r="A269" s="11"/>
      <c r="B269" s="87"/>
      <c r="C269" s="211"/>
      <c r="D269" s="210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</row>
    <row r="270" ht="14.25" customHeight="1">
      <c r="A270" s="11"/>
      <c r="B270" s="87"/>
      <c r="C270" s="211"/>
      <c r="D270" s="210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</row>
    <row r="271" ht="14.25" customHeight="1">
      <c r="A271" s="11"/>
      <c r="B271" s="87"/>
      <c r="C271" s="211"/>
      <c r="D271" s="210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</row>
    <row r="272" ht="14.25" customHeight="1">
      <c r="A272" s="11"/>
      <c r="B272" s="87"/>
      <c r="C272" s="211"/>
      <c r="D272" s="210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</row>
    <row r="273" ht="14.25" customHeight="1">
      <c r="A273" s="11"/>
      <c r="B273" s="87"/>
      <c r="C273" s="211"/>
      <c r="D273" s="2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</row>
    <row r="274" ht="14.25" customHeight="1">
      <c r="A274" s="11"/>
      <c r="B274" s="87"/>
      <c r="C274" s="211"/>
      <c r="D274" s="210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</row>
    <row r="275" ht="14.25" customHeight="1">
      <c r="A275" s="11"/>
      <c r="B275" s="87"/>
      <c r="C275" s="211"/>
      <c r="D275" s="210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</row>
    <row r="276" ht="14.25" customHeight="1">
      <c r="A276" s="11"/>
      <c r="B276" s="87"/>
      <c r="C276" s="211"/>
      <c r="D276" s="210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</row>
    <row r="277" ht="14.25" customHeight="1">
      <c r="A277" s="11"/>
      <c r="B277" s="87"/>
      <c r="C277" s="211"/>
      <c r="D277" s="210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</row>
    <row r="278" ht="14.25" customHeight="1">
      <c r="A278" s="11"/>
      <c r="B278" s="87"/>
      <c r="C278" s="211"/>
      <c r="D278" s="210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</row>
    <row r="279" ht="14.25" customHeight="1">
      <c r="A279" s="11"/>
      <c r="B279" s="87"/>
      <c r="C279" s="211"/>
      <c r="D279" s="210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</row>
    <row r="280" ht="14.25" customHeight="1">
      <c r="A280" s="11"/>
      <c r="B280" s="87"/>
      <c r="C280" s="211"/>
      <c r="D280" s="210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</row>
    <row r="281" ht="14.25" customHeight="1">
      <c r="A281" s="11"/>
      <c r="B281" s="87"/>
      <c r="C281" s="211"/>
      <c r="D281" s="210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</row>
    <row r="282" ht="14.25" customHeight="1">
      <c r="A282" s="11"/>
      <c r="B282" s="87"/>
      <c r="C282" s="211"/>
      <c r="D282" s="210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</row>
    <row r="283" ht="14.25" customHeight="1">
      <c r="A283" s="11"/>
      <c r="B283" s="87"/>
      <c r="C283" s="211"/>
      <c r="D283" s="210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42:C42"/>
    <mergeCell ref="B50:C50"/>
    <mergeCell ref="B59:C59"/>
    <mergeCell ref="B70:C70"/>
    <mergeCell ref="B83:C83"/>
    <mergeCell ref="E1:AK1"/>
    <mergeCell ref="E3:O3"/>
    <mergeCell ref="P3:Z3"/>
    <mergeCell ref="AA3:AK3"/>
    <mergeCell ref="B11:C11"/>
    <mergeCell ref="B18:C18"/>
    <mergeCell ref="B35:C35"/>
  </mergeCells>
  <conditionalFormatting sqref="D5:G10 H5:M7 N5:N10 P5:Y10 H9:M10 E14:N16 P14:Y16 D18 D21:N34 P21:Y34 E38:N41 P38:Y41 E45:N48 P45:Y48 E53:N57 P53:Y57 AA53:AG53 AH53:AJ57 AA55:AG56 E62:N65 P62:Y65 AA63:AJ65 E73:N78 P73:Y78 AA73:AJ78">
    <cfRule type="cellIs" dxfId="1" priority="1" operator="lessThan">
      <formula>1</formula>
    </cfRule>
  </conditionalFormatting>
  <conditionalFormatting sqref="E5:G10 H5:M7 N5:N10 P5:Y10 H9:M10 E14:N16 P14:Y16 E21:N34 P21:Y34 E38:N41 P38:Y41 E45:N48 P45:Y48 E53:N57 P53:Y57 AA53:AG53 AH53:AJ57 AA55:AG56 E62:N65 P62:Y65 AA63:AJ65 E73:N78 P73:Y78 AA73:AJ78">
    <cfRule type="cellIs" dxfId="0" priority="2" operator="lessThan">
      <formula>1</formula>
    </cfRule>
  </conditionalFormatting>
  <conditionalFormatting sqref="D50:N50 P50:Y50">
    <cfRule type="cellIs" dxfId="1" priority="3" operator="lessThan">
      <formula>1</formula>
    </cfRule>
  </conditionalFormatting>
  <conditionalFormatting sqref="O5:O10 O21:O34">
    <cfRule type="cellIs" dxfId="5" priority="4" operator="lessThan">
      <formula>1</formula>
    </cfRule>
  </conditionalFormatting>
  <conditionalFormatting sqref="O50">
    <cfRule type="cellIs" dxfId="6" priority="5" operator="lessThan">
      <formula>1</formula>
    </cfRule>
  </conditionalFormatting>
  <conditionalFormatting sqref="AK13">
    <cfRule type="cellIs" dxfId="7" priority="6" operator="lessThan">
      <formula>1</formula>
    </cfRule>
  </conditionalFormatting>
  <conditionalFormatting sqref="Z5:Z10">
    <cfRule type="cellIs" dxfId="8" priority="7" operator="lessThan">
      <formula>1</formula>
    </cfRule>
  </conditionalFormatting>
  <conditionalFormatting sqref="Z21:Z34">
    <cfRule type="cellIs" dxfId="8" priority="8" operator="lessThan">
      <formula>1</formula>
    </cfRule>
  </conditionalFormatting>
  <conditionalFormatting sqref="AK18">
    <cfRule type="cellIs" dxfId="9" priority="9" operator="lessThan">
      <formula>1</formula>
    </cfRule>
  </conditionalFormatting>
  <conditionalFormatting sqref="AK23:AK24 AK26:AK28 AK31 AK34">
    <cfRule type="cellIs" dxfId="9" priority="10" operator="lessThan">
      <formula>1</formula>
    </cfRule>
  </conditionalFormatting>
  <conditionalFormatting sqref="D38:N41 P38:Y41 E45:N48 P45:Y48 E53:N57 P53:Y57 E62:N65 P62:Y65 E73:N78 P73:Y78">
    <cfRule type="cellIs" dxfId="1" priority="11" operator="lessThan">
      <formula>1</formula>
    </cfRule>
  </conditionalFormatting>
  <conditionalFormatting sqref="E38:N41 P38:Y41 E45:N48 P45:Y48 E53:N57 P53:Y57 E62:N65 P62:Y65 E73:N78 P73:Y78">
    <cfRule type="cellIs" dxfId="0" priority="12" operator="lessThan">
      <formula>1</formula>
    </cfRule>
  </conditionalFormatting>
  <conditionalFormatting sqref="O38:O41">
    <cfRule type="cellIs" dxfId="5" priority="13" operator="lessThan">
      <formula>1</formula>
    </cfRule>
  </conditionalFormatting>
  <conditionalFormatting sqref="Z38:Z41">
    <cfRule type="cellIs" dxfId="8" priority="14" operator="lessThan">
      <formula>1</formula>
    </cfRule>
  </conditionalFormatting>
  <conditionalFormatting sqref="Z50">
    <cfRule type="cellIs" dxfId="10" priority="15" operator="lessThan">
      <formula>1</formula>
    </cfRule>
  </conditionalFormatting>
  <conditionalFormatting sqref="AK18 D18 AK13 D84:D1000 O84:O1000 Z84:Z1000 AK84:AK1000 D21:D34 O21:O34 Z21:Z34 AK23:AK24 AK26:AK28 AK31 AK34 Z38:Z41 O38:O41 D38:D41 D50 O50 Z50 AK2:AK3 Z2:Z10 O2:O10 D1:D10">
    <cfRule type="cellIs" dxfId="3" priority="16" operator="lessThan">
      <formula>3</formula>
    </cfRule>
  </conditionalFormatting>
  <conditionalFormatting sqref="A13 AK13:AO13 A49 AL49:AO49 D50:Z50 A73 AL73:AO73">
    <cfRule type="cellIs" dxfId="4" priority="17" operator="lessThan">
      <formula>3</formula>
    </cfRule>
  </conditionalFormatting>
  <conditionalFormatting sqref="B11">
    <cfRule type="cellIs" dxfId="4" priority="18" operator="lessThan">
      <formula>3</formula>
    </cfRule>
  </conditionalFormatting>
  <conditionalFormatting sqref="AA35:AJ35">
    <cfRule type="cellIs" dxfId="4" priority="19" operator="lessThan">
      <formula>3</formula>
    </cfRule>
  </conditionalFormatting>
  <conditionalFormatting sqref="E35:N35">
    <cfRule type="cellIs" dxfId="4" priority="20" operator="lessThan">
      <formula>3</formula>
    </cfRule>
  </conditionalFormatting>
  <conditionalFormatting sqref="AK35">
    <cfRule type="cellIs" dxfId="9" priority="21" operator="lessThan">
      <formula>1</formula>
    </cfRule>
  </conditionalFormatting>
  <conditionalFormatting sqref="AK35">
    <cfRule type="cellIs" dxfId="3" priority="22" operator="lessThan">
      <formula>3</formula>
    </cfRule>
  </conditionalFormatting>
  <conditionalFormatting sqref="P42:Y42">
    <cfRule type="cellIs" dxfId="4" priority="23" operator="lessThan">
      <formula>3</formula>
    </cfRule>
  </conditionalFormatting>
  <conditionalFormatting sqref="D11:N11 P11:Y11">
    <cfRule type="cellIs" dxfId="1" priority="24" operator="lessThan">
      <formula>1</formula>
    </cfRule>
  </conditionalFormatting>
  <conditionalFormatting sqref="O11">
    <cfRule type="cellIs" dxfId="6" priority="25" operator="lessThan">
      <formula>1</formula>
    </cfRule>
  </conditionalFormatting>
  <conditionalFormatting sqref="Z11">
    <cfRule type="cellIs" dxfId="10" priority="26" operator="lessThan">
      <formula>1</formula>
    </cfRule>
  </conditionalFormatting>
  <conditionalFormatting sqref="Z11 O11 D11">
    <cfRule type="cellIs" dxfId="3" priority="27" operator="lessThan">
      <formula>3</formula>
    </cfRule>
  </conditionalFormatting>
  <conditionalFormatting sqref="D11:Z11">
    <cfRule type="cellIs" dxfId="4" priority="28" operator="lessThan">
      <formula>3</formula>
    </cfRule>
  </conditionalFormatting>
  <conditionalFormatting sqref="Z13 O13 D13">
    <cfRule type="cellIs" dxfId="3" priority="29" operator="lessThan">
      <formula>3</formula>
    </cfRule>
  </conditionalFormatting>
  <conditionalFormatting sqref="B18">
    <cfRule type="cellIs" dxfId="4" priority="30" operator="lessThan">
      <formula>3</formula>
    </cfRule>
  </conditionalFormatting>
  <conditionalFormatting sqref="B35">
    <cfRule type="cellIs" dxfId="4" priority="31" operator="lessThan">
      <formula>3</formula>
    </cfRule>
  </conditionalFormatting>
  <conditionalFormatting sqref="B42">
    <cfRule type="cellIs" dxfId="4" priority="32" operator="lessThan">
      <formula>3</formula>
    </cfRule>
  </conditionalFormatting>
  <conditionalFormatting sqref="B50">
    <cfRule type="cellIs" dxfId="4" priority="33" operator="lessThan">
      <formula>3</formula>
    </cfRule>
  </conditionalFormatting>
  <conditionalFormatting sqref="B59">
    <cfRule type="cellIs" dxfId="4" priority="34" operator="lessThan">
      <formula>3</formula>
    </cfRule>
  </conditionalFormatting>
  <conditionalFormatting sqref="B70">
    <cfRule type="cellIs" dxfId="4" priority="35" operator="lessThan">
      <formula>3</formula>
    </cfRule>
  </conditionalFormatting>
  <conditionalFormatting sqref="B83">
    <cfRule type="cellIs" dxfId="4" priority="36" operator="lessThan">
      <formula>3</formula>
    </cfRule>
  </conditionalFormatting>
  <conditionalFormatting sqref="D14:G17 E21:G27 E38:G41 E45:G48 E53:G57 E62:G65 E73:G78">
    <cfRule type="cellIs" dxfId="1" priority="37" operator="lessThan">
      <formula>1</formula>
    </cfRule>
  </conditionalFormatting>
  <conditionalFormatting sqref="E14:G17 E21:G27 E38:G41 E45:G48 E53:G57 E62:G65 E73:G78">
    <cfRule type="cellIs" dxfId="0" priority="38" operator="lessThan">
      <formula>1</formula>
    </cfRule>
  </conditionalFormatting>
  <conditionalFormatting sqref="O14:O17">
    <cfRule type="cellIs" dxfId="5" priority="39" operator="lessThan">
      <formula>1</formula>
    </cfRule>
  </conditionalFormatting>
  <conditionalFormatting sqref="Z14:Z17">
    <cfRule type="cellIs" dxfId="8" priority="40" operator="lessThan">
      <formula>1</formula>
    </cfRule>
  </conditionalFormatting>
  <conditionalFormatting sqref="AK15">
    <cfRule type="cellIs" dxfId="9" priority="41" operator="lessThan">
      <formula>1</formula>
    </cfRule>
  </conditionalFormatting>
  <conditionalFormatting sqref="AK15 Z14:Z17 O14:O17 D14:D17">
    <cfRule type="cellIs" dxfId="3" priority="42" operator="lessThan">
      <formula>3</formula>
    </cfRule>
  </conditionalFormatting>
  <conditionalFormatting sqref="H14:N17 H21:N27 H38:N41 H45:N48 H53:N57 H62:N65 H73:N78">
    <cfRule type="cellIs" dxfId="1" priority="43" operator="lessThan">
      <formula>1</formula>
    </cfRule>
  </conditionalFormatting>
  <conditionalFormatting sqref="H14:N17 H21:N27 H38:N41 H45:N48 H53:N57 H62:N65 H73:N78">
    <cfRule type="cellIs" dxfId="0" priority="44" operator="lessThan">
      <formula>1</formula>
    </cfRule>
  </conditionalFormatting>
  <conditionalFormatting sqref="P14:Y17 P21:Y27 P38:Y41 P45:Y48 P53:Y57 P62:Y65 P73:Y78">
    <cfRule type="cellIs" dxfId="1" priority="45" operator="lessThan">
      <formula>1</formula>
    </cfRule>
  </conditionalFormatting>
  <conditionalFormatting sqref="P14:Y17 P21:Y27 P38:Y41 P45:Y48 P53:Y57 P62:Y65 P73:Y78">
    <cfRule type="cellIs" dxfId="0" priority="46" operator="lessThan">
      <formula>1</formula>
    </cfRule>
  </conditionalFormatting>
  <conditionalFormatting sqref="AA14:AC16 AD15:AJ15 AA23:AJ24 AA26:AJ26 AA47:AJ47 AA53:AJ53 AA55:AJ56 AA63:AJ65 AA73:AJ78">
    <cfRule type="cellIs" dxfId="1" priority="47" operator="lessThan">
      <formula>1</formula>
    </cfRule>
  </conditionalFormatting>
  <conditionalFormatting sqref="AA14:AC16 AD15:AJ15 AA23:AJ24 AA26:AJ26 AA47:AJ47 AA53:AJ53 AA55:AJ56 AA63:AJ65 AA73:AJ78">
    <cfRule type="cellIs" dxfId="0" priority="48" operator="lessThan">
      <formula>1</formula>
    </cfRule>
  </conditionalFormatting>
  <conditionalFormatting sqref="E18:N18">
    <cfRule type="cellIs" dxfId="1" priority="49" operator="lessThan">
      <formula>1</formula>
    </cfRule>
  </conditionalFormatting>
  <conditionalFormatting sqref="E18:N18">
    <cfRule type="cellIs" dxfId="4" priority="50" operator="lessThan">
      <formula>3</formula>
    </cfRule>
  </conditionalFormatting>
  <conditionalFormatting sqref="P18:Y18">
    <cfRule type="cellIs" dxfId="1" priority="51" operator="lessThan">
      <formula>1</formula>
    </cfRule>
  </conditionalFormatting>
  <conditionalFormatting sqref="P18:Y18">
    <cfRule type="cellIs" dxfId="4" priority="52" operator="lessThan">
      <formula>3</formula>
    </cfRule>
  </conditionalFormatting>
  <conditionalFormatting sqref="AA18:AJ18">
    <cfRule type="cellIs" dxfId="1" priority="53" operator="lessThan">
      <formula>1</formula>
    </cfRule>
  </conditionalFormatting>
  <conditionalFormatting sqref="AA18:AJ18">
    <cfRule type="cellIs" dxfId="4" priority="54" operator="lessThan">
      <formula>3</formula>
    </cfRule>
  </conditionalFormatting>
  <conditionalFormatting sqref="AK20">
    <cfRule type="cellIs" dxfId="7" priority="55" operator="lessThan">
      <formula>1</formula>
    </cfRule>
  </conditionalFormatting>
  <conditionalFormatting sqref="AK20">
    <cfRule type="cellIs" dxfId="3" priority="56" operator="lessThan">
      <formula>3</formula>
    </cfRule>
  </conditionalFormatting>
  <conditionalFormatting sqref="AK20">
    <cfRule type="cellIs" dxfId="4" priority="57" operator="lessThan">
      <formula>3</formula>
    </cfRule>
  </conditionalFormatting>
  <conditionalFormatting sqref="Z20 O20 D20">
    <cfRule type="cellIs" dxfId="3" priority="58" operator="lessThan">
      <formula>3</formula>
    </cfRule>
  </conditionalFormatting>
  <conditionalFormatting sqref="P35:Y35">
    <cfRule type="cellIs" dxfId="4" priority="59" operator="lessThan">
      <formula>3</formula>
    </cfRule>
  </conditionalFormatting>
  <conditionalFormatting sqref="Z37 O37 D37">
    <cfRule type="cellIs" dxfId="3" priority="60" operator="lessThan">
      <formula>3</formula>
    </cfRule>
  </conditionalFormatting>
  <conditionalFormatting sqref="Z44 O44 D44">
    <cfRule type="cellIs" dxfId="3" priority="61" operator="lessThan">
      <formula>3</formula>
    </cfRule>
  </conditionalFormatting>
  <conditionalFormatting sqref="Z61 O61 D61">
    <cfRule type="cellIs" dxfId="3" priority="62" operator="lessThan">
      <formula>3</formula>
    </cfRule>
  </conditionalFormatting>
  <conditionalFormatting sqref="AK52">
    <cfRule type="cellIs" dxfId="7" priority="63" operator="lessThan">
      <formula>1</formula>
    </cfRule>
  </conditionalFormatting>
  <conditionalFormatting sqref="AK52">
    <cfRule type="cellIs" dxfId="3" priority="64" operator="lessThan">
      <formula>3</formula>
    </cfRule>
  </conditionalFormatting>
  <conditionalFormatting sqref="AK52">
    <cfRule type="cellIs" dxfId="4" priority="65" operator="lessThan">
      <formula>3</formula>
    </cfRule>
  </conditionalFormatting>
  <conditionalFormatting sqref="Z52 O52 D52">
    <cfRule type="cellIs" dxfId="3" priority="66" operator="lessThan">
      <formula>3</formula>
    </cfRule>
  </conditionalFormatting>
  <conditionalFormatting sqref="AK72">
    <cfRule type="cellIs" dxfId="7" priority="67" operator="lessThan">
      <formula>1</formula>
    </cfRule>
  </conditionalFormatting>
  <conditionalFormatting sqref="AK72">
    <cfRule type="cellIs" dxfId="3" priority="68" operator="lessThan">
      <formula>3</formula>
    </cfRule>
  </conditionalFormatting>
  <conditionalFormatting sqref="AK72">
    <cfRule type="cellIs" dxfId="4" priority="69" operator="lessThan">
      <formula>3</formula>
    </cfRule>
  </conditionalFormatting>
  <conditionalFormatting sqref="Z72 O72 D72">
    <cfRule type="cellIs" dxfId="3" priority="70" operator="lessThan">
      <formula>3</formula>
    </cfRule>
  </conditionalFormatting>
  <conditionalFormatting sqref="AA21:AC21 AA23:AC29 AD23:AJ24 AD26:AI26 AJ26:AJ28 AD28:AI28 AA31:AC32 AH31:AI34 AJ31 AK31:AK33 AA34:AC34 AJ34 AA47:AJ47 AA53:AJ53 AA55:AJ56 AA63:AJ65 AA73:AJ78">
    <cfRule type="cellIs" dxfId="1" priority="71" operator="lessThan">
      <formula>1</formula>
    </cfRule>
  </conditionalFormatting>
  <conditionalFormatting sqref="AA21:AC21 AA23:AC29 AD23:AJ24 AD26:AI26 AJ26:AJ28 AD28:AI28 AA31:AC32 AH31:AI34 AJ31 AK31:AK33 AA34:AC34 AJ34 AA47:AJ47 AA53:AJ53 AA55:AJ56 AA63:AJ65 AA73:AJ78">
    <cfRule type="cellIs" dxfId="0" priority="72" operator="lessThan">
      <formula>1</formula>
    </cfRule>
  </conditionalFormatting>
  <conditionalFormatting sqref="D35">
    <cfRule type="cellIs" dxfId="1" priority="73" operator="lessThan">
      <formula>1</formula>
    </cfRule>
  </conditionalFormatting>
  <conditionalFormatting sqref="D35">
    <cfRule type="cellIs" dxfId="3" priority="74" operator="lessThan">
      <formula>3</formula>
    </cfRule>
  </conditionalFormatting>
  <conditionalFormatting sqref="E35:N35">
    <cfRule type="cellIs" dxfId="1" priority="75" operator="lessThan">
      <formula>1</formula>
    </cfRule>
  </conditionalFormatting>
  <conditionalFormatting sqref="P35:Y35">
    <cfRule type="cellIs" dxfId="1" priority="76" operator="lessThan">
      <formula>1</formula>
    </cfRule>
  </conditionalFormatting>
  <conditionalFormatting sqref="AA35:AJ35">
    <cfRule type="cellIs" dxfId="1" priority="77" operator="lessThan">
      <formula>1</formula>
    </cfRule>
  </conditionalFormatting>
  <conditionalFormatting sqref="D42">
    <cfRule type="cellIs" dxfId="1" priority="78" operator="lessThan">
      <formula>1</formula>
    </cfRule>
  </conditionalFormatting>
  <conditionalFormatting sqref="D42">
    <cfRule type="cellIs" dxfId="3" priority="79" operator="lessThan">
      <formula>3</formula>
    </cfRule>
  </conditionalFormatting>
  <conditionalFormatting sqref="E42:N42">
    <cfRule type="cellIs" dxfId="1" priority="80" operator="lessThan">
      <formula>1</formula>
    </cfRule>
  </conditionalFormatting>
  <conditionalFormatting sqref="E42:N42">
    <cfRule type="cellIs" dxfId="4" priority="81" operator="lessThan">
      <formula>3</formula>
    </cfRule>
  </conditionalFormatting>
  <conditionalFormatting sqref="P42:Y42">
    <cfRule type="cellIs" dxfId="1" priority="82" operator="lessThan">
      <formula>1</formula>
    </cfRule>
  </conditionalFormatting>
  <conditionalFormatting sqref="E45:N49 P45:Y49 E53:N57 P53:Y57 E62:N65 P62:Y65 E73:N78 P73:Y78">
    <cfRule type="cellIs" dxfId="1" priority="83" operator="lessThan">
      <formula>1</formula>
    </cfRule>
  </conditionalFormatting>
  <conditionalFormatting sqref="E45:N49 P45:Y49 E53:N57 P53:Y57 E62:N65 P62:Y65 E73:N78 P73:Y78">
    <cfRule type="cellIs" dxfId="0" priority="84" operator="lessThan">
      <formula>1</formula>
    </cfRule>
  </conditionalFormatting>
  <conditionalFormatting sqref="O45:O49">
    <cfRule type="cellIs" dxfId="5" priority="85" operator="lessThan">
      <formula>1</formula>
    </cfRule>
  </conditionalFormatting>
  <conditionalFormatting sqref="Z45:Z49">
    <cfRule type="cellIs" dxfId="8" priority="86" operator="lessThan">
      <formula>1</formula>
    </cfRule>
  </conditionalFormatting>
  <conditionalFormatting sqref="Z45:Z49 O45:O49">
    <cfRule type="cellIs" dxfId="3" priority="87" operator="lessThan">
      <formula>3</formula>
    </cfRule>
  </conditionalFormatting>
  <conditionalFormatting sqref="D45:D49">
    <cfRule type="cellIs" dxfId="1" priority="88" operator="lessThan">
      <formula>1</formula>
    </cfRule>
  </conditionalFormatting>
  <conditionalFormatting sqref="D45:D49">
    <cfRule type="cellIs" dxfId="3" priority="89" operator="lessThan">
      <formula>3</formula>
    </cfRule>
  </conditionalFormatting>
  <conditionalFormatting sqref="D53:G58 H53:M57 N53:N58 P53:X57 Y53:Y58 E62:N65 P62:Y65 E73:N78 P73:Y78">
    <cfRule type="cellIs" dxfId="1" priority="90" operator="lessThan">
      <formula>1</formula>
    </cfRule>
  </conditionalFormatting>
  <conditionalFormatting sqref="E53:G58 H53:M57 N53:N58 P53:X57 Y53:Y58 E62:N65 P62:Y65 E73:N78 P73:Y78">
    <cfRule type="cellIs" dxfId="0" priority="91" operator="lessThan">
      <formula>1</formula>
    </cfRule>
  </conditionalFormatting>
  <conditionalFormatting sqref="O53:O58">
    <cfRule type="cellIs" dxfId="5" priority="92" operator="lessThan">
      <formula>1</formula>
    </cfRule>
  </conditionalFormatting>
  <conditionalFormatting sqref="Z53:Z58">
    <cfRule type="cellIs" dxfId="8" priority="93" operator="lessThan">
      <formula>1</formula>
    </cfRule>
  </conditionalFormatting>
  <conditionalFormatting sqref="AK53:AK58">
    <cfRule type="cellIs" dxfId="9" priority="94" operator="lessThan">
      <formula>1</formula>
    </cfRule>
  </conditionalFormatting>
  <conditionalFormatting sqref="D53:D58 O53:O58 Z53:Z58 AK53:AK58">
    <cfRule type="cellIs" dxfId="3" priority="95" operator="lessThan">
      <formula>3</formula>
    </cfRule>
  </conditionalFormatting>
  <conditionalFormatting sqref="AJ58">
    <cfRule type="cellIs" dxfId="1" priority="96" operator="lessThan">
      <formula>1</formula>
    </cfRule>
  </conditionalFormatting>
  <conditionalFormatting sqref="AJ58">
    <cfRule type="cellIs" dxfId="0" priority="97" operator="lessThan">
      <formula>1</formula>
    </cfRule>
  </conditionalFormatting>
  <conditionalFormatting sqref="E59:N59">
    <cfRule type="cellIs" dxfId="4" priority="98" operator="lessThan">
      <formula>3</formula>
    </cfRule>
  </conditionalFormatting>
  <conditionalFormatting sqref="AK59">
    <cfRule type="cellIs" dxfId="9" priority="99" operator="lessThan">
      <formula>1</formula>
    </cfRule>
  </conditionalFormatting>
  <conditionalFormatting sqref="AK59">
    <cfRule type="cellIs" dxfId="3" priority="100" operator="lessThan">
      <formula>3</formula>
    </cfRule>
  </conditionalFormatting>
  <conditionalFormatting sqref="D59">
    <cfRule type="cellIs" dxfId="1" priority="101" operator="lessThan">
      <formula>1</formula>
    </cfRule>
  </conditionalFormatting>
  <conditionalFormatting sqref="D59">
    <cfRule type="cellIs" dxfId="3" priority="102" operator="lessThan">
      <formula>3</formula>
    </cfRule>
  </conditionalFormatting>
  <conditionalFormatting sqref="E59:N59">
    <cfRule type="cellIs" dxfId="1" priority="103" operator="lessThan">
      <formula>1</formula>
    </cfRule>
  </conditionalFormatting>
  <conditionalFormatting sqref="P59:Y59">
    <cfRule type="cellIs" dxfId="4" priority="104" operator="lessThan">
      <formula>3</formula>
    </cfRule>
  </conditionalFormatting>
  <conditionalFormatting sqref="P59:Y59">
    <cfRule type="cellIs" dxfId="1" priority="105" operator="lessThan">
      <formula>1</formula>
    </cfRule>
  </conditionalFormatting>
  <conditionalFormatting sqref="AA59:AJ59">
    <cfRule type="cellIs" dxfId="4" priority="106" operator="lessThan">
      <formula>3</formula>
    </cfRule>
  </conditionalFormatting>
  <conditionalFormatting sqref="AA59:AJ59">
    <cfRule type="cellIs" dxfId="1" priority="107" operator="lessThan">
      <formula>1</formula>
    </cfRule>
  </conditionalFormatting>
  <conditionalFormatting sqref="P58:R58">
    <cfRule type="cellIs" dxfId="1" priority="108" operator="lessThan">
      <formula>1</formula>
    </cfRule>
  </conditionalFormatting>
  <conditionalFormatting sqref="P58:R58">
    <cfRule type="cellIs" dxfId="0" priority="109" operator="lessThan">
      <formula>1</formula>
    </cfRule>
  </conditionalFormatting>
  <conditionalFormatting sqref="AA58:AC58">
    <cfRule type="cellIs" dxfId="1" priority="110" operator="lessThan">
      <formula>1</formula>
    </cfRule>
  </conditionalFormatting>
  <conditionalFormatting sqref="AA58:AC58">
    <cfRule type="cellIs" dxfId="0" priority="111" operator="lessThan">
      <formula>1</formula>
    </cfRule>
  </conditionalFormatting>
  <conditionalFormatting sqref="D62:N69 P62:Y69 E73:N78 P73:Y78">
    <cfRule type="cellIs" dxfId="1" priority="112" operator="lessThan">
      <formula>1</formula>
    </cfRule>
  </conditionalFormatting>
  <conditionalFormatting sqref="E62:N69 P62:Y69 E73:N78 P73:Y78">
    <cfRule type="cellIs" dxfId="0" priority="113" operator="lessThan">
      <formula>1</formula>
    </cfRule>
  </conditionalFormatting>
  <conditionalFormatting sqref="O62:O69">
    <cfRule type="cellIs" dxfId="5" priority="114" operator="lessThan">
      <formula>1</formula>
    </cfRule>
  </conditionalFormatting>
  <conditionalFormatting sqref="Z62:Z69">
    <cfRule type="cellIs" dxfId="8" priority="115" operator="lessThan">
      <formula>1</formula>
    </cfRule>
  </conditionalFormatting>
  <conditionalFormatting sqref="O62:O69 Z62:Z69 D62:D69">
    <cfRule type="cellIs" dxfId="3" priority="116" operator="lessThan">
      <formula>3</formula>
    </cfRule>
  </conditionalFormatting>
  <conditionalFormatting sqref="AA83:AJ83">
    <cfRule type="cellIs" dxfId="1" priority="117" operator="lessThan">
      <formula>1</formula>
    </cfRule>
  </conditionalFormatting>
  <conditionalFormatting sqref="D70:N70 P70:Y70">
    <cfRule type="cellIs" dxfId="1" priority="118" operator="lessThan">
      <formula>1</formula>
    </cfRule>
  </conditionalFormatting>
  <conditionalFormatting sqref="O70">
    <cfRule type="cellIs" dxfId="6" priority="119" operator="lessThan">
      <formula>1</formula>
    </cfRule>
  </conditionalFormatting>
  <conditionalFormatting sqref="Z70">
    <cfRule type="cellIs" dxfId="10" priority="120" operator="lessThan">
      <formula>1</formula>
    </cfRule>
  </conditionalFormatting>
  <conditionalFormatting sqref="D70 O70 Z70">
    <cfRule type="cellIs" dxfId="3" priority="121" operator="lessThan">
      <formula>3</formula>
    </cfRule>
  </conditionalFormatting>
  <conditionalFormatting sqref="D70:Z70">
    <cfRule type="cellIs" dxfId="4" priority="122" operator="lessThan">
      <formula>3</formula>
    </cfRule>
  </conditionalFormatting>
  <conditionalFormatting sqref="D73:G82 H73:M81 N73:N82 P73:R82 S73:X81 Y73:Y82">
    <cfRule type="cellIs" dxfId="1" priority="123" operator="lessThan">
      <formula>1</formula>
    </cfRule>
  </conditionalFormatting>
  <conditionalFormatting sqref="E73:G82 H73:M81 N73:N82 P73:R82 S73:X81 Y73:Y82">
    <cfRule type="cellIs" dxfId="0" priority="124" operator="lessThan">
      <formula>1</formula>
    </cfRule>
  </conditionalFormatting>
  <conditionalFormatting sqref="O73:O82">
    <cfRule type="cellIs" dxfId="5" priority="125" operator="lessThan">
      <formula>1</formula>
    </cfRule>
  </conditionalFormatting>
  <conditionalFormatting sqref="Z73:Z82">
    <cfRule type="cellIs" dxfId="8" priority="126" operator="lessThan">
      <formula>1</formula>
    </cfRule>
  </conditionalFormatting>
  <conditionalFormatting sqref="AK73:AK82">
    <cfRule type="cellIs" dxfId="9" priority="127" operator="lessThan">
      <formula>1</formula>
    </cfRule>
  </conditionalFormatting>
  <conditionalFormatting sqref="D73:D82 O73:O82 Z73:Z82 AK73:AK82">
    <cfRule type="cellIs" dxfId="3" priority="128" operator="lessThan">
      <formula>3</formula>
    </cfRule>
  </conditionalFormatting>
  <conditionalFormatting sqref="AA73:AG80 AH73:AI81 AJ73:AJ82 AA82:AC82">
    <cfRule type="cellIs" dxfId="1" priority="129" operator="lessThan">
      <formula>1</formula>
    </cfRule>
  </conditionalFormatting>
  <conditionalFormatting sqref="AA73:AG80 AH73:AI81 AJ73:AJ82 AA82:AC82">
    <cfRule type="cellIs" dxfId="0" priority="130" operator="lessThan">
      <formula>1</formula>
    </cfRule>
  </conditionalFormatting>
  <conditionalFormatting sqref="E83:N83">
    <cfRule type="cellIs" dxfId="4" priority="131" operator="lessThan">
      <formula>3</formula>
    </cfRule>
  </conditionalFormatting>
  <conditionalFormatting sqref="Z83">
    <cfRule type="cellIs" dxfId="8" priority="132" operator="lessThan">
      <formula>1</formula>
    </cfRule>
  </conditionalFormatting>
  <conditionalFormatting sqref="AK83">
    <cfRule type="cellIs" dxfId="9" priority="133" operator="lessThan">
      <formula>1</formula>
    </cfRule>
  </conditionalFormatting>
  <conditionalFormatting sqref="Z83 AK83">
    <cfRule type="cellIs" dxfId="3" priority="134" operator="lessThan">
      <formula>3</formula>
    </cfRule>
  </conditionalFormatting>
  <conditionalFormatting sqref="D83">
    <cfRule type="cellIs" dxfId="1" priority="135" operator="lessThan">
      <formula>1</formula>
    </cfRule>
  </conditionalFormatting>
  <conditionalFormatting sqref="D83">
    <cfRule type="cellIs" dxfId="3" priority="136" operator="lessThan">
      <formula>3</formula>
    </cfRule>
  </conditionalFormatting>
  <conditionalFormatting sqref="E83:N83">
    <cfRule type="cellIs" dxfId="1" priority="137" operator="lessThan">
      <formula>1</formula>
    </cfRule>
  </conditionalFormatting>
  <conditionalFormatting sqref="P83:Y83">
    <cfRule type="cellIs" dxfId="4" priority="138" operator="lessThan">
      <formula>3</formula>
    </cfRule>
  </conditionalFormatting>
  <conditionalFormatting sqref="P83:Y83">
    <cfRule type="cellIs" dxfId="1" priority="139" operator="lessThan">
      <formula>1</formula>
    </cfRule>
  </conditionalFormatting>
  <conditionalFormatting sqref="AA83:AJ83">
    <cfRule type="cellIs" dxfId="4" priority="140" operator="lessThan">
      <formula>3</formula>
    </cfRule>
  </conditionalFormatting>
  <conditionalFormatting sqref="O18">
    <cfRule type="cellIs" dxfId="4" priority="141" operator="lessThan">
      <formula>3</formula>
    </cfRule>
  </conditionalFormatting>
  <conditionalFormatting sqref="Z59">
    <cfRule type="cellIs" dxfId="10" priority="142" operator="lessThan">
      <formula>1</formula>
    </cfRule>
  </conditionalFormatting>
  <conditionalFormatting sqref="Z59">
    <cfRule type="cellIs" dxfId="3" priority="143" operator="lessThan">
      <formula>3</formula>
    </cfRule>
  </conditionalFormatting>
  <conditionalFormatting sqref="Z59">
    <cfRule type="cellIs" dxfId="4" priority="144" operator="lessThan">
      <formula>3</formula>
    </cfRule>
  </conditionalFormatting>
  <conditionalFormatting sqref="Z42">
    <cfRule type="cellIs" dxfId="10" priority="145" operator="lessThan">
      <formula>1</formula>
    </cfRule>
  </conditionalFormatting>
  <conditionalFormatting sqref="Z42">
    <cfRule type="cellIs" dxfId="3" priority="146" operator="lessThan">
      <formula>3</formula>
    </cfRule>
  </conditionalFormatting>
  <conditionalFormatting sqref="Z42">
    <cfRule type="cellIs" dxfId="4" priority="147" operator="lessThan">
      <formula>3</formula>
    </cfRule>
  </conditionalFormatting>
  <conditionalFormatting sqref="Z35">
    <cfRule type="cellIs" dxfId="10" priority="148" operator="lessThan">
      <formula>1</formula>
    </cfRule>
  </conditionalFormatting>
  <conditionalFormatting sqref="Z35">
    <cfRule type="cellIs" dxfId="3" priority="149" operator="lessThan">
      <formula>3</formula>
    </cfRule>
  </conditionalFormatting>
  <conditionalFormatting sqref="Z35">
    <cfRule type="cellIs" dxfId="4" priority="150" operator="lessThan">
      <formula>3</formula>
    </cfRule>
  </conditionalFormatting>
  <conditionalFormatting sqref="Z18">
    <cfRule type="cellIs" dxfId="10" priority="151" operator="lessThan">
      <formula>1</formula>
    </cfRule>
  </conditionalFormatting>
  <conditionalFormatting sqref="Z18">
    <cfRule type="cellIs" dxfId="3" priority="152" operator="lessThan">
      <formula>3</formula>
    </cfRule>
  </conditionalFormatting>
  <conditionalFormatting sqref="Z18">
    <cfRule type="cellIs" dxfId="4" priority="153" operator="lessThan">
      <formula>3</formula>
    </cfRule>
  </conditionalFormatting>
  <conditionalFormatting sqref="O35">
    <cfRule type="cellIs" dxfId="6" priority="154" operator="lessThan">
      <formula>1</formula>
    </cfRule>
  </conditionalFormatting>
  <conditionalFormatting sqref="O35">
    <cfRule type="cellIs" dxfId="3" priority="155" operator="lessThan">
      <formula>3</formula>
    </cfRule>
  </conditionalFormatting>
  <conditionalFormatting sqref="O35">
    <cfRule type="cellIs" dxfId="4" priority="156" operator="lessThan">
      <formula>3</formula>
    </cfRule>
  </conditionalFormatting>
  <conditionalFormatting sqref="O59">
    <cfRule type="cellIs" dxfId="6" priority="157" operator="lessThan">
      <formula>1</formula>
    </cfRule>
  </conditionalFormatting>
  <conditionalFormatting sqref="O59">
    <cfRule type="cellIs" dxfId="3" priority="158" operator="lessThan">
      <formula>3</formula>
    </cfRule>
  </conditionalFormatting>
  <conditionalFormatting sqref="O59">
    <cfRule type="cellIs" dxfId="4" priority="159" operator="lessThan">
      <formula>3</formula>
    </cfRule>
  </conditionalFormatting>
  <conditionalFormatting sqref="O83">
    <cfRule type="cellIs" dxfId="6" priority="160" operator="lessThan">
      <formula>1</formula>
    </cfRule>
  </conditionalFormatting>
  <conditionalFormatting sqref="O83">
    <cfRule type="cellIs" dxfId="3" priority="161" operator="lessThan">
      <formula>3</formula>
    </cfRule>
  </conditionalFormatting>
  <conditionalFormatting sqref="O83">
    <cfRule type="cellIs" dxfId="4" priority="162" operator="lessThan">
      <formula>3</formula>
    </cfRule>
  </conditionalFormatting>
  <conditionalFormatting sqref="O42">
    <cfRule type="cellIs" dxfId="6" priority="163" operator="lessThan">
      <formula>1</formula>
    </cfRule>
  </conditionalFormatting>
  <conditionalFormatting sqref="O42">
    <cfRule type="cellIs" dxfId="3" priority="164" operator="lessThan">
      <formula>3</formula>
    </cfRule>
  </conditionalFormatting>
  <conditionalFormatting sqref="O42">
    <cfRule type="cellIs" dxfId="4" priority="165" operator="lessThan">
      <formula>3</formula>
    </cfRule>
  </conditionalFormatting>
  <conditionalFormatting sqref="O18">
    <cfRule type="cellIs" dxfId="6" priority="166" operator="lessThan">
      <formula>1</formula>
    </cfRule>
  </conditionalFormatting>
  <conditionalFormatting sqref="O18">
    <cfRule type="cellIs" dxfId="3" priority="167" operator="lessThan">
      <formula>3</formula>
    </cfRule>
  </conditionalFormatting>
  <conditionalFormatting sqref="AK45:AK49">
    <cfRule type="cellIs" dxfId="9" priority="168" operator="lessThan">
      <formula>1</formula>
    </cfRule>
  </conditionalFormatting>
  <conditionalFormatting sqref="AK45:AK49">
    <cfRule type="cellIs" dxfId="3" priority="169" operator="lessThan">
      <formula>3</formula>
    </cfRule>
  </conditionalFormatting>
  <conditionalFormatting sqref="AJ45:AJ49 AJ53 AJ55:AJ56 AJ63:AJ65 AJ73:AJ78">
    <cfRule type="cellIs" dxfId="1" priority="170" operator="lessThan">
      <formula>1</formula>
    </cfRule>
  </conditionalFormatting>
  <conditionalFormatting sqref="AJ45:AJ49 AJ53 AJ55:AJ56 AJ63:AJ65 AJ73:AJ78">
    <cfRule type="cellIs" dxfId="0" priority="171" operator="lessThan">
      <formula>1</formula>
    </cfRule>
  </conditionalFormatting>
  <conditionalFormatting sqref="AA50:AJ50">
    <cfRule type="cellIs" dxfId="1" priority="172" operator="lessThan">
      <formula>1</formula>
    </cfRule>
  </conditionalFormatting>
  <conditionalFormatting sqref="AA50:AJ50">
    <cfRule type="cellIs" dxfId="4" priority="173" operator="lessThan">
      <formula>3</formula>
    </cfRule>
  </conditionalFormatting>
  <conditionalFormatting sqref="AK50">
    <cfRule type="cellIs" dxfId="9" priority="174" operator="lessThan">
      <formula>1</formula>
    </cfRule>
  </conditionalFormatting>
  <conditionalFormatting sqref="AK50">
    <cfRule type="cellIs" dxfId="3" priority="175" operator="lessThan">
      <formula>3</formula>
    </cfRule>
  </conditionalFormatting>
  <conditionalFormatting sqref="AA45:AI49 AA53:AI53 AA55:AI56 AA63:AI65 AA73:AI78">
    <cfRule type="cellIs" dxfId="1" priority="176" operator="lessThan">
      <formula>1</formula>
    </cfRule>
  </conditionalFormatting>
  <conditionalFormatting sqref="AA45:AI49 AA53:AI53 AA55:AI56 AA63:AI65 AA73:AI78">
    <cfRule type="cellIs" dxfId="0" priority="177" operator="lessThan">
      <formula>1</formula>
    </cfRule>
  </conditionalFormatting>
  <conditionalFormatting sqref="AK44">
    <cfRule type="cellIs" dxfId="3" priority="178" operator="lessThan">
      <formula>3</formula>
    </cfRule>
  </conditionalFormatting>
  <conditionalFormatting sqref="AA54:AG54">
    <cfRule type="cellIs" dxfId="1" priority="179" operator="lessThan">
      <formula>1</formula>
    </cfRule>
  </conditionalFormatting>
  <conditionalFormatting sqref="AA54:AG54">
    <cfRule type="cellIs" dxfId="0" priority="180" operator="lessThan">
      <formula>1</formula>
    </cfRule>
  </conditionalFormatting>
  <conditionalFormatting sqref="AA57:AG57">
    <cfRule type="cellIs" dxfId="1" priority="181" operator="lessThan">
      <formula>1</formula>
    </cfRule>
  </conditionalFormatting>
  <conditionalFormatting sqref="AA57:AG57">
    <cfRule type="cellIs" dxfId="0" priority="182" operator="lessThan">
      <formula>1</formula>
    </cfRule>
  </conditionalFormatting>
  <conditionalFormatting sqref="AJ62:AJ65 AH63:AI65 AH67:AJ67 AH69:AJ69">
    <cfRule type="cellIs" dxfId="1" priority="183" operator="lessThan">
      <formula>1</formula>
    </cfRule>
  </conditionalFormatting>
  <conditionalFormatting sqref="AJ62:AJ65 AH63:AI65 AH67:AJ67 AH69:AJ69">
    <cfRule type="cellIs" dxfId="0" priority="184" operator="lessThan">
      <formula>1</formula>
    </cfRule>
  </conditionalFormatting>
  <conditionalFormatting sqref="AK61">
    <cfRule type="cellIs" dxfId="7" priority="185" operator="lessThan">
      <formula>1</formula>
    </cfRule>
  </conditionalFormatting>
  <conditionalFormatting sqref="AK61">
    <cfRule type="cellIs" dxfId="3" priority="186" operator="lessThan">
      <formula>3</formula>
    </cfRule>
  </conditionalFormatting>
  <conditionalFormatting sqref="AK61">
    <cfRule type="cellIs" dxfId="4" priority="187" operator="lessThan">
      <formula>3</formula>
    </cfRule>
  </conditionalFormatting>
  <conditionalFormatting sqref="AK62:AK69">
    <cfRule type="cellIs" dxfId="9" priority="188" operator="lessThan">
      <formula>1</formula>
    </cfRule>
  </conditionalFormatting>
  <conditionalFormatting sqref="AK62:AK69">
    <cfRule type="cellIs" dxfId="3" priority="189" operator="lessThan">
      <formula>3</formula>
    </cfRule>
  </conditionalFormatting>
  <conditionalFormatting sqref="AA63:AG65">
    <cfRule type="cellIs" dxfId="1" priority="190" operator="lessThan">
      <formula>1</formula>
    </cfRule>
  </conditionalFormatting>
  <conditionalFormatting sqref="AA63:AG65">
    <cfRule type="cellIs" dxfId="0" priority="191" operator="lessThan">
      <formula>1</formula>
    </cfRule>
  </conditionalFormatting>
  <conditionalFormatting sqref="AK70">
    <cfRule type="cellIs" dxfId="9" priority="192" operator="lessThan">
      <formula>1</formula>
    </cfRule>
  </conditionalFormatting>
  <conditionalFormatting sqref="AK70">
    <cfRule type="cellIs" dxfId="3" priority="193" operator="lessThan">
      <formula>3</formula>
    </cfRule>
  </conditionalFormatting>
  <conditionalFormatting sqref="AA70:AJ70">
    <cfRule type="cellIs" dxfId="4" priority="194" operator="lessThan">
      <formula>3</formula>
    </cfRule>
  </conditionalFormatting>
  <conditionalFormatting sqref="AA70:AJ70">
    <cfRule type="cellIs" dxfId="1" priority="195" operator="lessThan">
      <formula>1</formula>
    </cfRule>
  </conditionalFormatting>
  <conditionalFormatting sqref="AA62:AI62">
    <cfRule type="cellIs" dxfId="1" priority="196" operator="lessThan">
      <formula>1</formula>
    </cfRule>
  </conditionalFormatting>
  <conditionalFormatting sqref="AA62:AI62">
    <cfRule type="cellIs" dxfId="0" priority="197" operator="lessThan">
      <formula>1</formula>
    </cfRule>
  </conditionalFormatting>
  <conditionalFormatting sqref="AA63:AE69 AF64:AG69 AA76:AE78">
    <cfRule type="cellIs" dxfId="1" priority="198" operator="lessThan">
      <formula>1</formula>
    </cfRule>
  </conditionalFormatting>
  <conditionalFormatting sqref="AA63:AE69 AF64:AG69 AA76:AE78">
    <cfRule type="cellIs" dxfId="0" priority="199" operator="lessThan">
      <formula>1</formula>
    </cfRule>
  </conditionalFormatting>
  <conditionalFormatting sqref="AH66:AJ66">
    <cfRule type="cellIs" dxfId="1" priority="200" operator="lessThan">
      <formula>1</formula>
    </cfRule>
  </conditionalFormatting>
  <conditionalFormatting sqref="AH66:AJ66">
    <cfRule type="cellIs" dxfId="0" priority="201" operator="lessThan">
      <formula>1</formula>
    </cfRule>
  </conditionalFormatting>
  <conditionalFormatting sqref="AH68:AJ68">
    <cfRule type="cellIs" dxfId="1" priority="202" operator="lessThan">
      <formula>1</formula>
    </cfRule>
  </conditionalFormatting>
  <conditionalFormatting sqref="AH68:AJ68">
    <cfRule type="cellIs" dxfId="0" priority="203" operator="lessThan">
      <formula>1</formula>
    </cfRule>
  </conditionalFormatting>
  <conditionalFormatting sqref="AA76:AG78">
    <cfRule type="cellIs" dxfId="1" priority="204" operator="lessThan">
      <formula>1</formula>
    </cfRule>
  </conditionalFormatting>
  <conditionalFormatting sqref="AA76:AG78">
    <cfRule type="cellIs" dxfId="0" priority="205" operator="lessThan">
      <formula>1</formula>
    </cfRule>
  </conditionalFormatting>
  <conditionalFormatting sqref="AA81:AG81">
    <cfRule type="cellIs" dxfId="1" priority="206" operator="lessThan">
      <formula>1</formula>
    </cfRule>
  </conditionalFormatting>
  <conditionalFormatting sqref="AA81:AG81">
    <cfRule type="cellIs" dxfId="0" priority="207" operator="lessThan">
      <formula>1</formula>
    </cfRule>
  </conditionalFormatting>
  <conditionalFormatting sqref="D1:AK1000">
    <cfRule type="cellIs" dxfId="2" priority="208" operator="lessThan">
      <formula>3</formula>
    </cfRule>
  </conditionalFormatting>
  <hyperlinks>
    <hyperlink display="Índice" location="Indice!A1" ref="B1"/>
  </hyperlinks>
  <printOptions/>
  <pageMargins bottom="0.75" footer="0.0" header="0.0" left="0.25" right="0.25" top="0.75"/>
  <pageSetup paperSize="8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8D08D"/>
    <pageSetUpPr fitToPage="1"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5.5"/>
    <col customWidth="1" min="3" max="3" width="35.5"/>
    <col customWidth="1" min="4" max="4" width="10.13"/>
    <col customWidth="1" min="5" max="24" width="9.63"/>
    <col customWidth="1" min="25" max="25" width="8.63"/>
    <col customWidth="1" min="26" max="26" width="7.63"/>
    <col customWidth="1" min="44" max="45" width="12.25"/>
  </cols>
  <sheetData>
    <row r="1" ht="6.75" customHeight="1"/>
    <row r="2" ht="24.75" customHeight="1">
      <c r="B2" s="19" t="s">
        <v>12</v>
      </c>
      <c r="D2" s="84" t="s">
        <v>173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6"/>
    </row>
    <row r="3" ht="9.0" customHeight="1"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30"/>
    </row>
    <row r="4" ht="14.25" customHeight="1">
      <c r="B4" s="328"/>
      <c r="C4" s="329" t="s">
        <v>14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1"/>
      <c r="S4" s="332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4"/>
    </row>
    <row r="5" ht="14.25" customHeight="1">
      <c r="B5" s="335"/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S5" s="31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36"/>
    </row>
    <row r="6" ht="14.25" customHeight="1">
      <c r="B6" s="337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38"/>
    </row>
    <row r="7" ht="19.5" customHeight="1">
      <c r="B7" s="337"/>
      <c r="C7" s="339" t="s">
        <v>174</v>
      </c>
      <c r="D7" s="340" t="str">
        <f>'Médias por Questão e Particip.'!E4</f>
        <v>1º Ciclo - G1</v>
      </c>
      <c r="E7" s="341"/>
      <c r="F7" s="342"/>
      <c r="G7" s="340" t="str">
        <f>'Médias por Questão e Particip.'!F4</f>
        <v>1º Ciclo - G2</v>
      </c>
      <c r="H7" s="341"/>
      <c r="I7" s="342"/>
      <c r="J7" s="340" t="str">
        <f>'Médias por Questão e Particip.'!G4</f>
        <v>1º Ciclo - G3</v>
      </c>
      <c r="K7" s="341"/>
      <c r="L7" s="342"/>
      <c r="M7" s="343" t="str">
        <f>'Médias por Questão e Particip.'!H4</f>
        <v>2º Ciclo - AC</v>
      </c>
      <c r="N7" s="341"/>
      <c r="O7" s="342"/>
      <c r="P7" s="344" t="str">
        <f>'Médias por Questão e Particip.'!I4</f>
        <v>2º Ciclo - ACO</v>
      </c>
      <c r="Q7" s="341"/>
      <c r="R7" s="342"/>
      <c r="S7" s="344" t="str">
        <f>'Médias por Questão e Particip.'!J4</f>
        <v>3º Ciclo - AC</v>
      </c>
      <c r="T7" s="341"/>
      <c r="U7" s="342"/>
      <c r="V7" s="344" t="str">
        <f>'Médias por Questão e Particip.'!K4</f>
        <v>3º Ciclo - ACO</v>
      </c>
      <c r="W7" s="341"/>
      <c r="X7" s="342"/>
      <c r="Y7" s="344" t="str">
        <f>'Médias por Questão e Particip.'!L4</f>
        <v>3º Ciclo - ESGN</v>
      </c>
      <c r="Z7" s="341"/>
      <c r="AA7" s="342"/>
      <c r="AB7" s="344" t="str">
        <f>'Médias por Questão e Particip.'!M4</f>
        <v>Secundário Geral</v>
      </c>
      <c r="AC7" s="341"/>
      <c r="AD7" s="342"/>
      <c r="AE7" s="344" t="str">
        <f>'Médias por Questão e Particip.'!N4</f>
        <v>Secundário Profissional</v>
      </c>
      <c r="AF7" s="341"/>
      <c r="AG7" s="342"/>
      <c r="AH7" s="338"/>
    </row>
    <row r="8" ht="16.5" customHeight="1">
      <c r="A8" s="11"/>
      <c r="B8" s="345"/>
      <c r="C8" s="346" t="s">
        <v>175</v>
      </c>
      <c r="D8" s="347" t="s">
        <v>37</v>
      </c>
      <c r="E8" s="348" t="s">
        <v>38</v>
      </c>
      <c r="F8" s="349" t="s">
        <v>39</v>
      </c>
      <c r="G8" s="347" t="s">
        <v>37</v>
      </c>
      <c r="H8" s="348" t="s">
        <v>38</v>
      </c>
      <c r="I8" s="349" t="s">
        <v>39</v>
      </c>
      <c r="J8" s="347" t="s">
        <v>37</v>
      </c>
      <c r="K8" s="348" t="s">
        <v>38</v>
      </c>
      <c r="L8" s="349" t="s">
        <v>39</v>
      </c>
      <c r="M8" s="347" t="s">
        <v>37</v>
      </c>
      <c r="N8" s="348" t="s">
        <v>38</v>
      </c>
      <c r="O8" s="349" t="s">
        <v>39</v>
      </c>
      <c r="P8" s="347" t="s">
        <v>37</v>
      </c>
      <c r="Q8" s="348" t="s">
        <v>38</v>
      </c>
      <c r="R8" s="349" t="s">
        <v>39</v>
      </c>
      <c r="S8" s="347" t="s">
        <v>37</v>
      </c>
      <c r="T8" s="348" t="s">
        <v>38</v>
      </c>
      <c r="U8" s="349" t="s">
        <v>39</v>
      </c>
      <c r="V8" s="347" t="s">
        <v>37</v>
      </c>
      <c r="W8" s="348" t="s">
        <v>38</v>
      </c>
      <c r="X8" s="349" t="s">
        <v>39</v>
      </c>
      <c r="Y8" s="347" t="s">
        <v>37</v>
      </c>
      <c r="Z8" s="348" t="s">
        <v>38</v>
      </c>
      <c r="AA8" s="349" t="s">
        <v>39</v>
      </c>
      <c r="AB8" s="347" t="s">
        <v>37</v>
      </c>
      <c r="AC8" s="348" t="s">
        <v>38</v>
      </c>
      <c r="AD8" s="349" t="s">
        <v>39</v>
      </c>
      <c r="AE8" s="347" t="s">
        <v>37</v>
      </c>
      <c r="AF8" s="348" t="s">
        <v>38</v>
      </c>
      <c r="AG8" s="349" t="s">
        <v>39</v>
      </c>
      <c r="AH8" s="338"/>
    </row>
    <row r="9" ht="15.0" customHeight="1">
      <c r="B9" s="337"/>
      <c r="C9" s="350" t="s">
        <v>40</v>
      </c>
      <c r="D9" s="351">
        <f>'Taxas de participação'!D8</f>
        <v>4</v>
      </c>
      <c r="E9" s="352">
        <f>'Taxas de participação'!E8</f>
        <v>4</v>
      </c>
      <c r="F9" s="65">
        <f>'Taxas de participação'!F8</f>
        <v>1</v>
      </c>
      <c r="G9" s="351">
        <f>'Taxas de participação'!G8</f>
        <v>3</v>
      </c>
      <c r="H9" s="352">
        <f>'Taxas de participação'!H8</f>
        <v>3</v>
      </c>
      <c r="I9" s="65">
        <f>'Taxas de participação'!O8</f>
        <v>1</v>
      </c>
      <c r="J9" s="351">
        <f>'Taxas de participação'!J8</f>
        <v>3</v>
      </c>
      <c r="K9" s="352">
        <f>'Taxas de participação'!K8</f>
        <v>3</v>
      </c>
      <c r="L9" s="65">
        <f>'Taxas de participação'!AA8</f>
        <v>1</v>
      </c>
      <c r="M9" s="351">
        <f>'Taxas de participação'!M8</f>
        <v>2</v>
      </c>
      <c r="N9" s="352">
        <f>'Taxas de participação'!N8</f>
        <v>2</v>
      </c>
      <c r="O9" s="65">
        <f>'Taxas de participação'!AD8</f>
        <v>1</v>
      </c>
      <c r="P9" s="351">
        <f>'Taxas de participação'!P8</f>
        <v>3</v>
      </c>
      <c r="Q9" s="352">
        <f>'Taxas de participação'!Q8</f>
        <v>3</v>
      </c>
      <c r="R9" s="65">
        <f>'Taxas de participação'!AG8</f>
        <v>1</v>
      </c>
      <c r="S9" s="351">
        <f>'Taxas de participação'!S8</f>
        <v>3</v>
      </c>
      <c r="T9" s="352">
        <f>'Taxas de participação'!T8</f>
        <v>3</v>
      </c>
      <c r="U9" s="65">
        <f>'Taxas de participação'!U8</f>
        <v>1</v>
      </c>
      <c r="V9" s="351">
        <f>'Taxas de participação'!V8</f>
        <v>3</v>
      </c>
      <c r="W9" s="352">
        <f>'Taxas de participação'!W8</f>
        <v>3</v>
      </c>
      <c r="X9" s="353">
        <f>'Taxas de participação'!X8</f>
        <v>1</v>
      </c>
      <c r="Y9" s="351">
        <f>'Taxas de participação'!Y8</f>
        <v>2</v>
      </c>
      <c r="Z9" s="352">
        <f>'Taxas de participação'!Z8</f>
        <v>2</v>
      </c>
      <c r="AA9" s="353">
        <f>'Taxas de participação'!AA8</f>
        <v>1</v>
      </c>
      <c r="AB9" s="351">
        <f>'Taxas de participação'!AB8</f>
        <v>4</v>
      </c>
      <c r="AC9" s="352">
        <f>'Taxas de participação'!AC8</f>
        <v>4</v>
      </c>
      <c r="AD9" s="353">
        <f>'Taxas de participação'!AD8</f>
        <v>1</v>
      </c>
      <c r="AE9" s="351">
        <f>'Taxas de participação'!AE8</f>
        <v>4</v>
      </c>
      <c r="AF9" s="352">
        <f>'Taxas de participação'!AF8</f>
        <v>4</v>
      </c>
      <c r="AG9" s="353">
        <f>'Taxas de participação'!AG8</f>
        <v>1</v>
      </c>
      <c r="AH9" s="338"/>
    </row>
    <row r="10" ht="15.0" customHeight="1">
      <c r="B10" s="337"/>
      <c r="C10" s="354" t="s">
        <v>21</v>
      </c>
      <c r="D10" s="355">
        <f>'Taxas de participação'!D9</f>
        <v>3</v>
      </c>
      <c r="E10" s="356">
        <f>'Taxas de participação'!E9</f>
        <v>3</v>
      </c>
      <c r="F10" s="71">
        <f>'Taxas de participação'!F9</f>
        <v>1</v>
      </c>
      <c r="G10" s="355">
        <f>'Taxas de participação'!G9</f>
        <v>4</v>
      </c>
      <c r="H10" s="356">
        <f>'Taxas de participação'!H9</f>
        <v>4</v>
      </c>
      <c r="I10" s="71">
        <f>'Taxas de participação'!O9</f>
        <v>1</v>
      </c>
      <c r="J10" s="355">
        <f>'Taxas de participação'!J9</f>
        <v>5</v>
      </c>
      <c r="K10" s="356">
        <f>'Taxas de participação'!K9</f>
        <v>5</v>
      </c>
      <c r="L10" s="71">
        <f>'Taxas de participação'!AA9</f>
        <v>0.8235294118</v>
      </c>
      <c r="M10" s="355">
        <f>'Taxas de participação'!M9</f>
        <v>15</v>
      </c>
      <c r="N10" s="356">
        <f>'Taxas de participação'!N9</f>
        <v>15</v>
      </c>
      <c r="O10" s="71">
        <f>'Taxas de participação'!AD9</f>
        <v>0.8235294118</v>
      </c>
      <c r="P10" s="355">
        <f>'Taxas de participação'!P9</f>
        <v>13</v>
      </c>
      <c r="Q10" s="356">
        <f>'Taxas de participação'!Q9</f>
        <v>13</v>
      </c>
      <c r="R10" s="71">
        <f>'Taxas de participação'!AG9</f>
        <v>0.9545454545</v>
      </c>
      <c r="S10" s="355">
        <f>'Taxas de participação'!S9</f>
        <v>23</v>
      </c>
      <c r="T10" s="356">
        <f>'Taxas de participação'!T9</f>
        <v>22</v>
      </c>
      <c r="U10" s="71">
        <f>'Taxas de participação'!U9</f>
        <v>0.9565217391</v>
      </c>
      <c r="V10" s="355">
        <f>'Taxas de participação'!V9</f>
        <v>20</v>
      </c>
      <c r="W10" s="356">
        <f>'Taxas de participação'!W9</f>
        <v>18</v>
      </c>
      <c r="X10" s="357">
        <f>'Taxas de participação'!X9</f>
        <v>0.9</v>
      </c>
      <c r="Y10" s="355">
        <f>'Taxas de participação'!Y9</f>
        <v>17</v>
      </c>
      <c r="Z10" s="356">
        <f>'Taxas de participação'!Z9</f>
        <v>14</v>
      </c>
      <c r="AA10" s="357">
        <f>'Taxas de participação'!AA9</f>
        <v>0.8235294118</v>
      </c>
      <c r="AB10" s="355">
        <f>'Taxas de participação'!AB9</f>
        <v>17</v>
      </c>
      <c r="AC10" s="356">
        <f>'Taxas de participação'!AC9</f>
        <v>14</v>
      </c>
      <c r="AD10" s="357">
        <f>'Taxas de participação'!AD9</f>
        <v>0.8235294118</v>
      </c>
      <c r="AE10" s="355">
        <f>'Taxas de participação'!AE9</f>
        <v>22</v>
      </c>
      <c r="AF10" s="356">
        <f>'Taxas de participação'!AF9</f>
        <v>21</v>
      </c>
      <c r="AG10" s="357">
        <f>'Taxas de participação'!AG9</f>
        <v>0.9545454545</v>
      </c>
      <c r="AH10" s="338"/>
    </row>
    <row r="11" ht="15.0" customHeight="1">
      <c r="B11" s="337"/>
      <c r="C11" s="358" t="s">
        <v>30</v>
      </c>
      <c r="D11" s="359">
        <f>'Taxas de participação'!D10</f>
        <v>67</v>
      </c>
      <c r="E11" s="360">
        <f>'Taxas de participação'!E10</f>
        <v>53</v>
      </c>
      <c r="F11" s="77">
        <f>'Taxas de participação'!F10</f>
        <v>0.7910447761</v>
      </c>
      <c r="G11" s="359">
        <f>'Taxas de participação'!G10</f>
        <v>51</v>
      </c>
      <c r="H11" s="360">
        <f>'Taxas de participação'!H10</f>
        <v>35</v>
      </c>
      <c r="I11" s="77">
        <f>'Taxas de participação'!O10</f>
        <v>0.4894514768</v>
      </c>
      <c r="J11" s="359">
        <f>'Taxas de participação'!J10</f>
        <v>56</v>
      </c>
      <c r="K11" s="360">
        <f>'Taxas de participação'!K10</f>
        <v>51</v>
      </c>
      <c r="L11" s="77">
        <f>'Taxas de participação'!AA10</f>
        <v>0.6223776224</v>
      </c>
      <c r="M11" s="359">
        <f>'Taxas de participação'!M10</f>
        <v>237</v>
      </c>
      <c r="N11" s="360">
        <f>'Taxas de participação'!N10</f>
        <v>116</v>
      </c>
      <c r="O11" s="77">
        <f>'Taxas de participação'!AD10</f>
        <v>0.7638888889</v>
      </c>
      <c r="P11" s="359">
        <f>'Taxas de participação'!P10</f>
        <v>205</v>
      </c>
      <c r="Q11" s="360">
        <f>'Taxas de participação'!Q10</f>
        <v>180</v>
      </c>
      <c r="R11" s="77">
        <f>'Taxas de participação'!AG10</f>
        <v>0.8163265306</v>
      </c>
      <c r="S11" s="359">
        <f>'Taxas de participação'!S10</f>
        <v>228</v>
      </c>
      <c r="T11" s="360">
        <f>'Taxas de participação'!T10</f>
        <v>132</v>
      </c>
      <c r="U11" s="77">
        <f>'Taxas de participação'!U10</f>
        <v>0.5789473684</v>
      </c>
      <c r="V11" s="359">
        <f>'Taxas de participação'!V10</f>
        <v>265</v>
      </c>
      <c r="W11" s="360">
        <f>'Taxas de participação'!W10</f>
        <v>250</v>
      </c>
      <c r="X11" s="361">
        <f>'Taxas de participação'!X10</f>
        <v>0.9433962264</v>
      </c>
      <c r="Y11" s="359">
        <f>'Taxas de participação'!Y10</f>
        <v>143</v>
      </c>
      <c r="Z11" s="360">
        <f>'Taxas de participação'!Z10</f>
        <v>89</v>
      </c>
      <c r="AA11" s="361">
        <f>'Taxas de participação'!AA10</f>
        <v>0.6223776224</v>
      </c>
      <c r="AB11" s="359">
        <f>'Taxas de participação'!AB10</f>
        <v>144</v>
      </c>
      <c r="AC11" s="360">
        <f>'Taxas de participação'!AC10</f>
        <v>110</v>
      </c>
      <c r="AD11" s="361">
        <f>'Taxas de participação'!AD10</f>
        <v>0.7638888889</v>
      </c>
      <c r="AE11" s="359">
        <f>'Taxas de participação'!AE10</f>
        <v>147</v>
      </c>
      <c r="AF11" s="360">
        <f>'Taxas de participação'!AF10</f>
        <v>120</v>
      </c>
      <c r="AG11" s="361">
        <f>'Taxas de participação'!AG10</f>
        <v>0.8163265306</v>
      </c>
      <c r="AH11" s="338"/>
    </row>
    <row r="12" ht="15.0" customHeight="1">
      <c r="B12" s="362"/>
      <c r="C12" s="363"/>
      <c r="D12" s="363"/>
      <c r="E12" s="364"/>
      <c r="F12" s="364"/>
      <c r="G12" s="365"/>
      <c r="H12" s="365"/>
      <c r="I12" s="364"/>
      <c r="J12" s="364"/>
      <c r="K12" s="365"/>
      <c r="L12" s="365"/>
      <c r="M12" s="364"/>
      <c r="N12" s="364"/>
      <c r="O12" s="365"/>
      <c r="P12" s="365"/>
      <c r="Q12" s="365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7"/>
    </row>
    <row r="13" ht="15.0" customHeight="1">
      <c r="C13" s="368"/>
      <c r="D13" s="368"/>
      <c r="E13" s="369"/>
      <c r="F13" s="369"/>
      <c r="G13" s="370"/>
      <c r="H13" s="370"/>
      <c r="I13" s="369"/>
      <c r="J13" s="369"/>
      <c r="K13" s="370"/>
      <c r="L13" s="370"/>
      <c r="M13" s="369"/>
      <c r="N13" s="369"/>
      <c r="O13" s="370"/>
      <c r="P13" s="370"/>
      <c r="Q13" s="370"/>
    </row>
    <row r="14" ht="15.0" customHeight="1">
      <c r="B14" s="371"/>
      <c r="C14" s="372" t="s">
        <v>176</v>
      </c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373"/>
      <c r="W14" s="373"/>
      <c r="X14" s="374"/>
      <c r="Y14" s="375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7"/>
    </row>
    <row r="15" ht="15.0" customHeight="1">
      <c r="B15" s="378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30"/>
      <c r="Y15" s="31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79"/>
    </row>
    <row r="16" ht="4.5" customHeight="1">
      <c r="B16" s="380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81"/>
    </row>
    <row r="17" ht="21.0" customHeight="1">
      <c r="A17" s="11"/>
      <c r="B17" s="382"/>
      <c r="C17" s="11"/>
      <c r="D17" s="339"/>
      <c r="E17" s="383" t="str">
        <f>$D$7</f>
        <v>1º Ciclo - G1</v>
      </c>
      <c r="F17" s="341"/>
      <c r="G17" s="341"/>
      <c r="H17" s="384"/>
      <c r="I17" s="385" t="str">
        <f>$G$7</f>
        <v>1º Ciclo - G2</v>
      </c>
      <c r="J17" s="341"/>
      <c r="K17" s="341"/>
      <c r="L17" s="342"/>
      <c r="M17" s="386" t="str">
        <f>$J$7</f>
        <v>1º Ciclo - G3</v>
      </c>
      <c r="N17" s="341"/>
      <c r="O17" s="341"/>
      <c r="P17" s="342"/>
      <c r="Q17" s="387" t="str">
        <f>$M$7</f>
        <v>2º Ciclo - AC</v>
      </c>
      <c r="R17" s="341"/>
      <c r="S17" s="341"/>
      <c r="T17" s="342"/>
      <c r="U17" s="388" t="str">
        <f>$P$7</f>
        <v>2º Ciclo - ACO</v>
      </c>
      <c r="V17" s="341"/>
      <c r="W17" s="341"/>
      <c r="X17" s="342"/>
      <c r="Y17" s="388" t="str">
        <f>S7</f>
        <v>3º Ciclo - AC</v>
      </c>
      <c r="Z17" s="341"/>
      <c r="AA17" s="341"/>
      <c r="AB17" s="342"/>
      <c r="AC17" s="388" t="str">
        <f>V7</f>
        <v>3º Ciclo - ACO</v>
      </c>
      <c r="AD17" s="341"/>
      <c r="AE17" s="341"/>
      <c r="AF17" s="342"/>
      <c r="AG17" s="388" t="str">
        <f>Y7</f>
        <v>3º Ciclo - ESGN</v>
      </c>
      <c r="AH17" s="341"/>
      <c r="AI17" s="341"/>
      <c r="AJ17" s="342"/>
      <c r="AK17" s="388" t="str">
        <f>AB7</f>
        <v>Secundário Geral</v>
      </c>
      <c r="AL17" s="341"/>
      <c r="AM17" s="341"/>
      <c r="AN17" s="342"/>
      <c r="AO17" s="388" t="str">
        <f>AE7</f>
        <v>Secundário Profissional</v>
      </c>
      <c r="AP17" s="341"/>
      <c r="AQ17" s="341"/>
      <c r="AR17" s="342"/>
      <c r="AS17" s="381"/>
    </row>
    <row r="18" ht="32.25" customHeight="1">
      <c r="A18" s="389"/>
      <c r="B18" s="390"/>
      <c r="C18" s="346" t="s">
        <v>177</v>
      </c>
      <c r="D18" s="391" t="s">
        <v>45</v>
      </c>
      <c r="E18" s="392" t="s">
        <v>40</v>
      </c>
      <c r="F18" s="393" t="s">
        <v>21</v>
      </c>
      <c r="G18" s="394" t="s">
        <v>30</v>
      </c>
      <c r="H18" s="395" t="s">
        <v>48</v>
      </c>
      <c r="I18" s="392" t="s">
        <v>40</v>
      </c>
      <c r="J18" s="393" t="s">
        <v>21</v>
      </c>
      <c r="K18" s="394" t="s">
        <v>30</v>
      </c>
      <c r="L18" s="396" t="s">
        <v>48</v>
      </c>
      <c r="M18" s="392" t="s">
        <v>40</v>
      </c>
      <c r="N18" s="393" t="s">
        <v>21</v>
      </c>
      <c r="O18" s="394" t="s">
        <v>30</v>
      </c>
      <c r="P18" s="397" t="s">
        <v>48</v>
      </c>
      <c r="Q18" s="392" t="s">
        <v>40</v>
      </c>
      <c r="R18" s="393" t="s">
        <v>21</v>
      </c>
      <c r="S18" s="394" t="s">
        <v>30</v>
      </c>
      <c r="T18" s="398" t="s">
        <v>48</v>
      </c>
      <c r="U18" s="392" t="s">
        <v>40</v>
      </c>
      <c r="V18" s="393" t="s">
        <v>21</v>
      </c>
      <c r="W18" s="394" t="s">
        <v>30</v>
      </c>
      <c r="X18" s="399" t="s">
        <v>48</v>
      </c>
      <c r="Y18" s="392" t="s">
        <v>40</v>
      </c>
      <c r="Z18" s="393" t="s">
        <v>21</v>
      </c>
      <c r="AA18" s="394" t="s">
        <v>30</v>
      </c>
      <c r="AB18" s="399" t="s">
        <v>48</v>
      </c>
      <c r="AC18" s="392" t="s">
        <v>40</v>
      </c>
      <c r="AD18" s="393" t="s">
        <v>21</v>
      </c>
      <c r="AE18" s="394" t="s">
        <v>30</v>
      </c>
      <c r="AF18" s="399" t="s">
        <v>48</v>
      </c>
      <c r="AG18" s="392" t="s">
        <v>40</v>
      </c>
      <c r="AH18" s="393" t="s">
        <v>21</v>
      </c>
      <c r="AI18" s="394" t="s">
        <v>30</v>
      </c>
      <c r="AJ18" s="399" t="s">
        <v>48</v>
      </c>
      <c r="AK18" s="392" t="s">
        <v>40</v>
      </c>
      <c r="AL18" s="393" t="s">
        <v>21</v>
      </c>
      <c r="AM18" s="394" t="s">
        <v>30</v>
      </c>
      <c r="AN18" s="399" t="s">
        <v>48</v>
      </c>
      <c r="AO18" s="392" t="s">
        <v>40</v>
      </c>
      <c r="AP18" s="393" t="s">
        <v>21</v>
      </c>
      <c r="AQ18" s="394" t="s">
        <v>30</v>
      </c>
      <c r="AR18" s="399" t="s">
        <v>48</v>
      </c>
      <c r="AS18" s="381"/>
    </row>
    <row r="19" ht="14.25" customHeight="1">
      <c r="B19" s="380"/>
      <c r="C19" s="400" t="s">
        <v>44</v>
      </c>
      <c r="D19" s="401">
        <f>'Médias por Questão e Particip.'!D11</f>
        <v>2.430645161</v>
      </c>
      <c r="E19" s="402">
        <f>'Médias por Questão e Nivel Ens.'!E12</f>
        <v>2.7</v>
      </c>
      <c r="F19" s="403">
        <f>'Médias por Questão e Nivel Ens.'!F12</f>
        <v>2.666666667</v>
      </c>
      <c r="G19" s="404" t="str">
        <f>'Médias por Questão e Nivel Ens.'!G12</f>
        <v/>
      </c>
      <c r="H19" s="405">
        <f>'Médias por Questão e Nivel Ens.'!H12</f>
        <v>2.683333333</v>
      </c>
      <c r="I19" s="402">
        <f>'Médias por Questão e Nivel Ens.'!I12</f>
        <v>1.7</v>
      </c>
      <c r="J19" s="403">
        <f>'Médias por Questão e Nivel Ens.'!J12</f>
        <v>2.1</v>
      </c>
      <c r="K19" s="404" t="str">
        <f>'Médias por Questão e Nivel Ens.'!K12</f>
        <v/>
      </c>
      <c r="L19" s="406">
        <f>'Médias por Questão e Nivel Ens.'!L12</f>
        <v>1.9</v>
      </c>
      <c r="M19" s="402">
        <f>'Médias por Questão e Nivel Ens.'!M12</f>
        <v>1.833333333</v>
      </c>
      <c r="N19" s="403">
        <f>'Médias por Questão e Nivel Ens.'!N12</f>
        <v>3.2</v>
      </c>
      <c r="O19" s="404" t="str">
        <f>'Médias por Questão e Nivel Ens.'!O12</f>
        <v/>
      </c>
      <c r="P19" s="407">
        <f>'Médias por Questão e Nivel Ens.'!P12</f>
        <v>2.516666667</v>
      </c>
      <c r="Q19" s="402">
        <f>'Médias por Questão e Nivel Ens.'!Q12</f>
        <v>2.166666667</v>
      </c>
      <c r="R19" s="403">
        <f>'Médias por Questão e Nivel Ens.'!R12</f>
        <v>2.9</v>
      </c>
      <c r="S19" s="404" t="str">
        <f>'Médias por Questão e Nivel Ens.'!S12</f>
        <v/>
      </c>
      <c r="T19" s="407">
        <f>'Médias por Questão e Nivel Ens.'!T12</f>
        <v>2.533333333</v>
      </c>
      <c r="U19" s="402">
        <f>'Médias por Questão e Nivel Ens.'!U12</f>
        <v>1.7</v>
      </c>
      <c r="V19" s="403">
        <f>'Médias por Questão e Nivel Ens.'!V12</f>
        <v>2.3</v>
      </c>
      <c r="W19" s="404" t="str">
        <f>'Médias por Questão e Nivel Ens.'!W12</f>
        <v/>
      </c>
      <c r="X19" s="407">
        <f>'Médias por Questão e Nivel Ens.'!X12</f>
        <v>2</v>
      </c>
      <c r="Y19" s="402">
        <f>'Médias por Questão e Nivel Ens.'!Y12</f>
        <v>2.466666667</v>
      </c>
      <c r="Z19" s="403">
        <f>'Médias por Questão e Nivel Ens.'!Z12</f>
        <v>2.7</v>
      </c>
      <c r="AA19" s="404" t="str">
        <f>'Médias por Questão e Nivel Ens.'!AA12</f>
        <v/>
      </c>
      <c r="AB19" s="407">
        <f>'Médias por Questão e Nivel Ens.'!AB12</f>
        <v>2.583333333</v>
      </c>
      <c r="AC19" s="402">
        <f>'Médias por Questão e Nivel Ens.'!AC12</f>
        <v>2.4</v>
      </c>
      <c r="AD19" s="403">
        <f>'Médias por Questão e Nivel Ens.'!AD12</f>
        <v>2.466666667</v>
      </c>
      <c r="AE19" s="404" t="str">
        <f>'Médias por Questão e Nivel Ens.'!AE12</f>
        <v/>
      </c>
      <c r="AF19" s="407">
        <f>'Médias por Questão e Nivel Ens.'!AF12</f>
        <v>2.433333333</v>
      </c>
      <c r="AG19" s="402">
        <f>'Médias por Questão e Nivel Ens.'!AG12</f>
        <v>2.5</v>
      </c>
      <c r="AH19" s="403">
        <f>'Médias por Questão e Nivel Ens.'!AH12</f>
        <v>2.6</v>
      </c>
      <c r="AI19" s="404" t="str">
        <f>'Médias por Questão e Nivel Ens.'!AI12</f>
        <v/>
      </c>
      <c r="AJ19" s="407">
        <f>'Médias por Questão e Nivel Ens.'!AJ12</f>
        <v>2.55</v>
      </c>
      <c r="AK19" s="402">
        <f>'Médias por Questão e Nivel Ens.'!AK12</f>
        <v>2.766666667</v>
      </c>
      <c r="AL19" s="403">
        <f>'Médias por Questão e Nivel Ens.'!AL12</f>
        <v>2.733333333</v>
      </c>
      <c r="AM19" s="404" t="str">
        <f>'Médias por Questão e Nivel Ens.'!AM12</f>
        <v/>
      </c>
      <c r="AN19" s="407">
        <f>'Médias por Questão e Nivel Ens.'!AN12</f>
        <v>2.75</v>
      </c>
      <c r="AO19" s="402">
        <f>'Médias por Questão e Nivel Ens.'!AO12</f>
        <v>2.2</v>
      </c>
      <c r="AP19" s="403">
        <f>'Médias por Questão e Nivel Ens.'!AP12</f>
        <v>2.55</v>
      </c>
      <c r="AQ19" s="404" t="str">
        <f>'Médias por Questão e Nivel Ens.'!AQ12</f>
        <v/>
      </c>
      <c r="AR19" s="407">
        <f>'Médias por Questão e Nivel Ens.'!AR12</f>
        <v>2.375</v>
      </c>
      <c r="AS19" s="381"/>
    </row>
    <row r="20" ht="14.25" customHeight="1">
      <c r="B20" s="380"/>
      <c r="C20" s="408" t="s">
        <v>61</v>
      </c>
      <c r="D20" s="409">
        <f>'Médias por Questão e Particip.'!D18</f>
        <v>2.852222222</v>
      </c>
      <c r="E20" s="410">
        <f>'Médias por Questão e Nivel Ens.'!E19</f>
        <v>2.7</v>
      </c>
      <c r="F20" s="411">
        <f>'Médias por Questão e Nivel Ens.'!F19</f>
        <v>2.666666667</v>
      </c>
      <c r="G20" s="411">
        <f>'Médias por Questão e Nivel Ens.'!G19</f>
        <v>3.4</v>
      </c>
      <c r="H20" s="412">
        <f>'Médias por Questão e Nivel Ens.'!H19</f>
        <v>2.785714286</v>
      </c>
      <c r="I20" s="410">
        <f>'Médias por Questão e Nivel Ens.'!I19</f>
        <v>2.5</v>
      </c>
      <c r="J20" s="411">
        <f>'Médias por Questão e Nivel Ens.'!J19</f>
        <v>2.433333333</v>
      </c>
      <c r="K20" s="411">
        <f>'Médias por Questão e Nivel Ens.'!K19</f>
        <v>3.6</v>
      </c>
      <c r="L20" s="413">
        <f>'Médias por Questão e Nivel Ens.'!L19</f>
        <v>2.628571429</v>
      </c>
      <c r="M20" s="410" t="str">
        <f>'Médias por Questão e Nivel Ens.'!M19</f>
        <v/>
      </c>
      <c r="N20" s="411" t="str">
        <f>'Médias por Questão e Nivel Ens.'!N19</f>
        <v/>
      </c>
      <c r="O20" s="411" t="str">
        <f>'Médias por Questão e Nivel Ens.'!O19</f>
        <v/>
      </c>
      <c r="P20" s="414">
        <f>'Médias por Questão e Nivel Ens.'!P19</f>
        <v>2.714285714</v>
      </c>
      <c r="Q20" s="410">
        <f>'Médias por Questão e Nivel Ens.'!Q19</f>
        <v>2.833333333</v>
      </c>
      <c r="R20" s="411">
        <f>'Médias por Questão e Nivel Ens.'!R19</f>
        <v>2.766666667</v>
      </c>
      <c r="S20" s="411">
        <f>'Médias por Questão e Nivel Ens.'!S19</f>
        <v>3.8</v>
      </c>
      <c r="T20" s="414">
        <f>'Médias por Questão e Nivel Ens.'!T19</f>
        <v>2.942857143</v>
      </c>
      <c r="U20" s="410">
        <f>'Médias por Questão e Nivel Ens.'!U19</f>
        <v>2.433333333</v>
      </c>
      <c r="V20" s="411">
        <f>'Médias por Questão e Nivel Ens.'!V19</f>
        <v>2.4</v>
      </c>
      <c r="W20" s="411">
        <f>'Médias por Questão e Nivel Ens.'!W19</f>
        <v>3.4</v>
      </c>
      <c r="X20" s="414">
        <f>'Médias por Questão e Nivel Ens.'!X19</f>
        <v>2.557142857</v>
      </c>
      <c r="Y20" s="410">
        <f>'Médias por Questão e Nivel Ens.'!Y19</f>
        <v>2.466666667</v>
      </c>
      <c r="Z20" s="411">
        <f>'Médias por Questão e Nivel Ens.'!Z19</f>
        <v>2.766666667</v>
      </c>
      <c r="AA20" s="411">
        <f>'Médias por Questão e Nivel Ens.'!AA19</f>
        <v>3.2</v>
      </c>
      <c r="AB20" s="414">
        <f>'Médias por Questão e Nivel Ens.'!AB19</f>
        <v>2.7</v>
      </c>
      <c r="AC20" s="410">
        <f>'Médias por Questão e Nivel Ens.'!AC19</f>
        <v>2.666666667</v>
      </c>
      <c r="AD20" s="411">
        <f>'Médias por Questão e Nivel Ens.'!AD19</f>
        <v>2.633333333</v>
      </c>
      <c r="AE20" s="411">
        <f>'Médias por Questão e Nivel Ens.'!AE19</f>
        <v>3.2</v>
      </c>
      <c r="AF20" s="414">
        <f>'Médias por Questão e Nivel Ens.'!AF19</f>
        <v>2.728571429</v>
      </c>
      <c r="AG20" s="410">
        <f>'Médias por Questão e Nivel Ens.'!AG19</f>
        <v>2.833333333</v>
      </c>
      <c r="AH20" s="411">
        <f>'Médias por Questão e Nivel Ens.'!AH19</f>
        <v>2.566666667</v>
      </c>
      <c r="AI20" s="411">
        <f>'Médias por Questão e Nivel Ens.'!AI19</f>
        <v>3.3</v>
      </c>
      <c r="AJ20" s="414">
        <f>'Médias por Questão e Nivel Ens.'!AJ19</f>
        <v>2.785714286</v>
      </c>
      <c r="AK20" s="410">
        <f>'Médias por Questão e Nivel Ens.'!AK19</f>
        <v>2.766666667</v>
      </c>
      <c r="AL20" s="411">
        <f>'Médias por Questão e Nivel Ens.'!AL19</f>
        <v>2.866666667</v>
      </c>
      <c r="AM20" s="411">
        <f>'Médias por Questão e Nivel Ens.'!AM19</f>
        <v>3.1</v>
      </c>
      <c r="AN20" s="414">
        <f>'Médias por Questão e Nivel Ens.'!AN19</f>
        <v>2.857142857</v>
      </c>
      <c r="AO20" s="410">
        <f>'Médias por Questão e Nivel Ens.'!AO19</f>
        <v>2.5</v>
      </c>
      <c r="AP20" s="411">
        <f>'Médias por Questão e Nivel Ens.'!AP19</f>
        <v>2.966666667</v>
      </c>
      <c r="AQ20" s="411">
        <f>'Médias por Questão e Nivel Ens.'!AQ19</f>
        <v>3.2</v>
      </c>
      <c r="AR20" s="414">
        <f>'Médias por Questão e Nivel Ens.'!AR19</f>
        <v>2.8</v>
      </c>
      <c r="AS20" s="381"/>
    </row>
    <row r="21" ht="14.25" customHeight="1">
      <c r="B21" s="380"/>
      <c r="C21" s="408" t="s">
        <v>70</v>
      </c>
      <c r="D21" s="409">
        <f>'Médias por Questão e Particip.'!D35</f>
        <v>2.856706349</v>
      </c>
      <c r="E21" s="410">
        <f>'Médias por Questão e Nivel Ens.'!E36</f>
        <v>3.383333333</v>
      </c>
      <c r="F21" s="411">
        <f>'Médias por Questão e Nivel Ens.'!F36</f>
        <v>2.883333333</v>
      </c>
      <c r="G21" s="411">
        <f>'Médias por Questão e Nivel Ens.'!G36</f>
        <v>2.866666667</v>
      </c>
      <c r="H21" s="412">
        <f>'Médias por Questão e Nivel Ens.'!H36</f>
        <v>3.08</v>
      </c>
      <c r="I21" s="410">
        <f>'Médias por Questão e Nivel Ens.'!I36</f>
        <v>2.55</v>
      </c>
      <c r="J21" s="411">
        <f>'Médias por Questão e Nivel Ens.'!J36</f>
        <v>3.1</v>
      </c>
      <c r="K21" s="411">
        <f>'Médias por Questão e Nivel Ens.'!K36</f>
        <v>3.2</v>
      </c>
      <c r="L21" s="413">
        <f>'Médias por Questão e Nivel Ens.'!L36</f>
        <v>2.9</v>
      </c>
      <c r="M21" s="410">
        <f>'Médias por Questão e Nivel Ens.'!M36</f>
        <v>3.066666667</v>
      </c>
      <c r="N21" s="411">
        <f>'Médias por Questão e Nivel Ens.'!N36</f>
        <v>3.3</v>
      </c>
      <c r="O21" s="411">
        <f>'Médias por Questão e Nivel Ens.'!O36</f>
        <v>1.933333333</v>
      </c>
      <c r="P21" s="414">
        <f>'Médias por Questão e Nivel Ens.'!P36</f>
        <v>2.933333333</v>
      </c>
      <c r="Q21" s="410">
        <f>'Médias por Questão e Nivel Ens.'!Q36</f>
        <v>2.833333333</v>
      </c>
      <c r="R21" s="411">
        <f>'Médias por Questão e Nivel Ens.'!R36</f>
        <v>3.216666667</v>
      </c>
      <c r="S21" s="411">
        <f>'Médias por Questão e Nivel Ens.'!S36</f>
        <v>3.633333333</v>
      </c>
      <c r="T21" s="414">
        <f>'Médias por Questão e Nivel Ens.'!T36</f>
        <v>3.146666667</v>
      </c>
      <c r="U21" s="410">
        <f>'Médias por Questão e Nivel Ens.'!U36</f>
        <v>2.516666667</v>
      </c>
      <c r="V21" s="411">
        <f>'Médias por Questão e Nivel Ens.'!V36</f>
        <v>2.533333333</v>
      </c>
      <c r="W21" s="411">
        <f>'Médias por Questão e Nivel Ens.'!W36</f>
        <v>3.433333333</v>
      </c>
      <c r="X21" s="414">
        <f>'Médias por Questão e Nivel Ens.'!X36</f>
        <v>2.706666667</v>
      </c>
      <c r="Y21" s="410">
        <f>'Médias por Questão e Nivel Ens.'!Y36</f>
        <v>2.2</v>
      </c>
      <c r="Z21" s="411">
        <f>'Médias por Questão e Nivel Ens.'!Z36</f>
        <v>2.7</v>
      </c>
      <c r="AA21" s="411">
        <f>'Médias por Questão e Nivel Ens.'!AA36</f>
        <v>3.1</v>
      </c>
      <c r="AB21" s="414">
        <f>'Médias por Questão e Nivel Ens.'!AB36</f>
        <v>2.58</v>
      </c>
      <c r="AC21" s="410">
        <f>'Médias por Questão e Nivel Ens.'!AC36</f>
        <v>2.633333333</v>
      </c>
      <c r="AD21" s="411">
        <f>'Médias por Questão e Nivel Ens.'!AD36</f>
        <v>2.883333333</v>
      </c>
      <c r="AE21" s="411">
        <f>'Médias por Questão e Nivel Ens.'!AE36</f>
        <v>3.033333333</v>
      </c>
      <c r="AF21" s="414">
        <f>'Médias por Questão e Nivel Ens.'!AF36</f>
        <v>2.813333333</v>
      </c>
      <c r="AG21" s="410">
        <f>'Médias por Questão e Nivel Ens.'!AG36</f>
        <v>2.583333333</v>
      </c>
      <c r="AH21" s="411">
        <f>'Médias por Questão e Nivel Ens.'!AH36</f>
        <v>2.766666667</v>
      </c>
      <c r="AI21" s="411">
        <f>'Médias por Questão e Nivel Ens.'!AI36</f>
        <v>2.933333333</v>
      </c>
      <c r="AJ21" s="414">
        <f>'Médias por Questão e Nivel Ens.'!AJ36</f>
        <v>2.726666667</v>
      </c>
      <c r="AK21" s="410">
        <f>'Médias por Questão e Nivel Ens.'!AK36</f>
        <v>2.616666667</v>
      </c>
      <c r="AL21" s="411">
        <f>'Médias por Questão e Nivel Ens.'!AL36</f>
        <v>2.716666667</v>
      </c>
      <c r="AM21" s="411">
        <f>'Médias por Questão e Nivel Ens.'!AM36</f>
        <v>2.866666667</v>
      </c>
      <c r="AN21" s="414">
        <f>'Médias por Questão e Nivel Ens.'!AN36</f>
        <v>2.706666667</v>
      </c>
      <c r="AO21" s="410">
        <f>'Médias por Questão e Nivel Ens.'!AO36</f>
        <v>2.285714286</v>
      </c>
      <c r="AP21" s="411">
        <f>'Médias por Questão e Nivel Ens.'!AP36</f>
        <v>2.857142857</v>
      </c>
      <c r="AQ21" s="411">
        <f>'Médias por Questão e Nivel Ens.'!AQ36</f>
        <v>3.075</v>
      </c>
      <c r="AR21" s="414">
        <f>'Médias por Questão e Nivel Ens.'!AR36</f>
        <v>2.683333333</v>
      </c>
      <c r="AS21" s="381"/>
    </row>
    <row r="22" ht="14.25" customHeight="1">
      <c r="B22" s="380"/>
      <c r="C22" s="408" t="s">
        <v>99</v>
      </c>
      <c r="D22" s="409">
        <f>'Médias por Questão e Particip.'!D42</f>
        <v>2.980555556</v>
      </c>
      <c r="E22" s="410">
        <f>'Médias por Questão e Nivel Ens.'!E43</f>
        <v>3.3</v>
      </c>
      <c r="F22" s="411">
        <f>'Médias por Questão e Nivel Ens.'!F43</f>
        <v>3</v>
      </c>
      <c r="G22" s="415" t="str">
        <f>'Médias por Questão e Nivel Ens.'!G43</f>
        <v/>
      </c>
      <c r="H22" s="412">
        <f>'Médias por Questão e Nivel Ens.'!H43</f>
        <v>3.15</v>
      </c>
      <c r="I22" s="410">
        <f>'Médias por Questão e Nivel Ens.'!I43</f>
        <v>2.666666667</v>
      </c>
      <c r="J22" s="411">
        <f>'Médias por Questão e Nivel Ens.'!J43</f>
        <v>2.466666667</v>
      </c>
      <c r="K22" s="415" t="str">
        <f>'Médias por Questão e Nivel Ens.'!K43</f>
        <v/>
      </c>
      <c r="L22" s="413">
        <f>'Médias por Questão e Nivel Ens.'!L43</f>
        <v>2.566666667</v>
      </c>
      <c r="M22" s="410">
        <f>'Médias por Questão e Nivel Ens.'!M43</f>
        <v>2.5</v>
      </c>
      <c r="N22" s="411">
        <f>'Médias por Questão e Nivel Ens.'!N43</f>
        <v>2.866666667</v>
      </c>
      <c r="O22" s="415" t="str">
        <f>'Médias por Questão e Nivel Ens.'!O43</f>
        <v/>
      </c>
      <c r="P22" s="414">
        <f>'Médias por Questão e Nivel Ens.'!P43</f>
        <v>2.683333333</v>
      </c>
      <c r="Q22" s="410">
        <f>'Médias por Questão e Nivel Ens.'!Q43</f>
        <v>2.833333333</v>
      </c>
      <c r="R22" s="411">
        <f>'Médias por Questão e Nivel Ens.'!R43</f>
        <v>3.166666667</v>
      </c>
      <c r="S22" s="415" t="str">
        <f>'Médias por Questão e Nivel Ens.'!S43</f>
        <v/>
      </c>
      <c r="T22" s="414">
        <f>'Médias por Questão e Nivel Ens.'!T43</f>
        <v>3</v>
      </c>
      <c r="U22" s="410">
        <f>'Médias por Questão e Nivel Ens.'!U43</f>
        <v>2.666666667</v>
      </c>
      <c r="V22" s="411">
        <f>'Médias por Questão e Nivel Ens.'!V43</f>
        <v>2.7</v>
      </c>
      <c r="W22" s="415" t="str">
        <f>'Médias por Questão e Nivel Ens.'!W43</f>
        <v/>
      </c>
      <c r="X22" s="414">
        <f>'Médias por Questão e Nivel Ens.'!X43</f>
        <v>2.683333333</v>
      </c>
      <c r="Y22" s="410">
        <f>'Médias por Questão e Nivel Ens.'!Y43</f>
        <v>2.9</v>
      </c>
      <c r="Z22" s="411">
        <f>'Médias por Questão e Nivel Ens.'!Z43</f>
        <v>2.9</v>
      </c>
      <c r="AA22" s="415" t="str">
        <f>'Médias por Questão e Nivel Ens.'!AA43</f>
        <v/>
      </c>
      <c r="AB22" s="414">
        <f>'Médias por Questão e Nivel Ens.'!AB43</f>
        <v>2.9</v>
      </c>
      <c r="AC22" s="410">
        <f>'Médias por Questão e Nivel Ens.'!AC43</f>
        <v>2.566666667</v>
      </c>
      <c r="AD22" s="411">
        <f>'Médias por Questão e Nivel Ens.'!AD43</f>
        <v>2.866666667</v>
      </c>
      <c r="AE22" s="415" t="str">
        <f>'Médias por Questão e Nivel Ens.'!AE43</f>
        <v/>
      </c>
      <c r="AF22" s="414">
        <f>'Médias por Questão e Nivel Ens.'!AF43</f>
        <v>2.716666667</v>
      </c>
      <c r="AG22" s="410">
        <f>'Médias por Questão e Nivel Ens.'!AG43</f>
        <v>3</v>
      </c>
      <c r="AH22" s="411">
        <f>'Médias por Questão e Nivel Ens.'!AH43</f>
        <v>2.766666667</v>
      </c>
      <c r="AI22" s="415" t="str">
        <f>'Médias por Questão e Nivel Ens.'!AI43</f>
        <v/>
      </c>
      <c r="AJ22" s="414">
        <f>'Médias por Questão e Nivel Ens.'!AJ43</f>
        <v>2.883333333</v>
      </c>
      <c r="AK22" s="410">
        <f>'Médias por Questão e Nivel Ens.'!AK43</f>
        <v>3</v>
      </c>
      <c r="AL22" s="411">
        <f>'Médias por Questão e Nivel Ens.'!AL43</f>
        <v>2.966666667</v>
      </c>
      <c r="AM22" s="415" t="str">
        <f>'Médias por Questão e Nivel Ens.'!AM43</f>
        <v/>
      </c>
      <c r="AN22" s="414">
        <f>'Médias por Questão e Nivel Ens.'!AN43</f>
        <v>2.983333333</v>
      </c>
      <c r="AO22" s="410">
        <f>'Médias por Questão e Nivel Ens.'!AO43</f>
        <v>3.7</v>
      </c>
      <c r="AP22" s="411">
        <f>'Médias por Questão e Nivel Ens.'!AP43</f>
        <v>3.175</v>
      </c>
      <c r="AQ22" s="415" t="str">
        <f>'Médias por Questão e Nivel Ens.'!AQ43</f>
        <v/>
      </c>
      <c r="AR22" s="414">
        <f>'Médias por Questão e Nivel Ens.'!AR43</f>
        <v>3.4375</v>
      </c>
      <c r="AS22" s="381"/>
    </row>
    <row r="23" ht="14.25" customHeight="1">
      <c r="B23" s="380"/>
      <c r="C23" s="408" t="s">
        <v>108</v>
      </c>
      <c r="D23" s="409">
        <f>'Médias por Questão e Particip.'!D50</f>
        <v>3.6775</v>
      </c>
      <c r="E23" s="410">
        <f>'Médias por Questão e Nivel Ens.'!E51</f>
        <v>3.725</v>
      </c>
      <c r="F23" s="411">
        <f>'Médias por Questão e Nivel Ens.'!F51</f>
        <v>3.5</v>
      </c>
      <c r="G23" s="415" t="str">
        <f>'Médias por Questão e Nivel Ens.'!G51</f>
        <v/>
      </c>
      <c r="H23" s="412">
        <f>'Médias por Questão e Nivel Ens.'!H51</f>
        <v>3.6125</v>
      </c>
      <c r="I23" s="410">
        <f>'Médias por Questão e Nivel Ens.'!I51</f>
        <v>3.5</v>
      </c>
      <c r="J23" s="411">
        <f>'Médias por Questão e Nivel Ens.'!J51</f>
        <v>3.45</v>
      </c>
      <c r="K23" s="415" t="str">
        <f>'Médias por Questão e Nivel Ens.'!K51</f>
        <v/>
      </c>
      <c r="L23" s="413">
        <f>'Médias por Questão e Nivel Ens.'!L51</f>
        <v>3.475</v>
      </c>
      <c r="M23" s="410">
        <f>'Médias por Questão e Nivel Ens.'!M51</f>
        <v>3.575</v>
      </c>
      <c r="N23" s="411">
        <f>'Médias por Questão e Nivel Ens.'!N51</f>
        <v>4.075</v>
      </c>
      <c r="O23" s="411" t="str">
        <f>'Médias por Questão e Nivel Ens.'!O51</f>
        <v/>
      </c>
      <c r="P23" s="414">
        <f>'Médias por Questão e Nivel Ens.'!P51</f>
        <v>3.825</v>
      </c>
      <c r="Q23" s="410">
        <f>'Médias por Questão e Nivel Ens.'!Q51</f>
        <v>4</v>
      </c>
      <c r="R23" s="411">
        <f>'Médias por Questão e Nivel Ens.'!R51</f>
        <v>3.65</v>
      </c>
      <c r="S23" s="411" t="str">
        <f>'Médias por Questão e Nivel Ens.'!S51</f>
        <v/>
      </c>
      <c r="T23" s="414">
        <f>'Médias por Questão e Nivel Ens.'!T51</f>
        <v>3.825</v>
      </c>
      <c r="U23" s="410">
        <f>'Médias por Questão e Nivel Ens.'!U51</f>
        <v>3.575</v>
      </c>
      <c r="V23" s="411">
        <f>'Médias por Questão e Nivel Ens.'!V51</f>
        <v>3.425</v>
      </c>
      <c r="W23" s="411" t="str">
        <f>'Médias por Questão e Nivel Ens.'!W51</f>
        <v/>
      </c>
      <c r="X23" s="414">
        <f>'Médias por Questão e Nivel Ens.'!X51</f>
        <v>3.5</v>
      </c>
      <c r="Y23" s="410">
        <f>'Médias por Questão e Nivel Ens.'!Y51</f>
        <v>3</v>
      </c>
      <c r="Z23" s="411">
        <f>'Médias por Questão e Nivel Ens.'!Z51</f>
        <v>3.875</v>
      </c>
      <c r="AA23" s="411" t="str">
        <f>'Médias por Questão e Nivel Ens.'!AA51</f>
        <v/>
      </c>
      <c r="AB23" s="414">
        <f>'Médias por Questão e Nivel Ens.'!AB51</f>
        <v>3.466666667</v>
      </c>
      <c r="AC23" s="410">
        <f>'Médias por Questão e Nivel Ens.'!AC51</f>
        <v>3.575</v>
      </c>
      <c r="AD23" s="411">
        <f>'Médias por Questão e Nivel Ens.'!AD51</f>
        <v>3.825</v>
      </c>
      <c r="AE23" s="411" t="str">
        <f>'Médias por Questão e Nivel Ens.'!AE51</f>
        <v/>
      </c>
      <c r="AF23" s="414">
        <f>'Médias por Questão e Nivel Ens.'!AF51</f>
        <v>3.711111111</v>
      </c>
      <c r="AG23" s="410">
        <f>'Médias por Questão e Nivel Ens.'!AG51</f>
        <v>4</v>
      </c>
      <c r="AH23" s="411">
        <f>'Médias por Questão e Nivel Ens.'!AH51</f>
        <v>3.95</v>
      </c>
      <c r="AI23" s="411">
        <f>'Médias por Questão e Nivel Ens.'!AI51</f>
        <v>3.8</v>
      </c>
      <c r="AJ23" s="414">
        <f>'Médias por Questão e Nivel Ens.'!AJ51</f>
        <v>3.955555556</v>
      </c>
      <c r="AK23" s="410">
        <f>'Médias por Questão e Nivel Ens.'!AK51</f>
        <v>3.7</v>
      </c>
      <c r="AL23" s="411">
        <f>'Médias por Questão e Nivel Ens.'!AL51</f>
        <v>3.725</v>
      </c>
      <c r="AM23" s="411">
        <f>'Médias por Questão e Nivel Ens.'!AM51</f>
        <v>3.7</v>
      </c>
      <c r="AN23" s="414">
        <f>'Médias por Questão e Nivel Ens.'!AN51</f>
        <v>3.711111111</v>
      </c>
      <c r="AO23" s="410">
        <f>'Médias por Questão e Nivel Ens.'!AO51</f>
        <v>3.325</v>
      </c>
      <c r="AP23" s="411">
        <f>'Médias por Questão e Nivel Ens.'!AP51</f>
        <v>4.1</v>
      </c>
      <c r="AQ23" s="411">
        <f>'Médias por Questão e Nivel Ens.'!AQ51</f>
        <v>3.7</v>
      </c>
      <c r="AR23" s="414">
        <f>'Médias por Questão e Nivel Ens.'!AR51</f>
        <v>3.711111111</v>
      </c>
      <c r="AS23" s="381"/>
    </row>
    <row r="24" ht="14.25" customHeight="1">
      <c r="B24" s="380"/>
      <c r="C24" s="408" t="s">
        <v>119</v>
      </c>
      <c r="D24" s="409">
        <f>'Médias por Questão e Particip.'!D59</f>
        <v>3.054222222</v>
      </c>
      <c r="E24" s="410">
        <f>'Médias por Questão e Nivel Ens.'!E60</f>
        <v>3.02</v>
      </c>
      <c r="F24" s="411">
        <f>'Médias por Questão e Nivel Ens.'!F60</f>
        <v>3.9</v>
      </c>
      <c r="G24" s="411">
        <f>'Médias por Questão e Nivel Ens.'!G60</f>
        <v>2.7</v>
      </c>
      <c r="H24" s="412">
        <f>'Médias por Questão e Nivel Ens.'!H60</f>
        <v>3.284615385</v>
      </c>
      <c r="I24" s="410">
        <f>'Médias por Questão e Nivel Ens.'!I60</f>
        <v>2.54</v>
      </c>
      <c r="J24" s="411">
        <f>'Médias por Questão e Nivel Ens.'!J60</f>
        <v>2.26</v>
      </c>
      <c r="K24" s="411">
        <f>'Médias por Questão e Nivel Ens.'!K60</f>
        <v>3.3</v>
      </c>
      <c r="L24" s="413">
        <f>'Médias por Questão e Nivel Ens.'!L60</f>
        <v>2.607692308</v>
      </c>
      <c r="M24" s="410">
        <f>'Médias por Questão e Nivel Ens.'!M60</f>
        <v>2.5</v>
      </c>
      <c r="N24" s="411">
        <f>'Médias por Questão e Nivel Ens.'!N60</f>
        <v>3.36</v>
      </c>
      <c r="O24" s="411">
        <f>'Médias por Questão e Nivel Ens.'!O60</f>
        <v>1.7</v>
      </c>
      <c r="P24" s="414">
        <f>'Médias por Questão e Nivel Ens.'!P60</f>
        <v>2.646153846</v>
      </c>
      <c r="Q24" s="410">
        <f>'Médias por Questão e Nivel Ens.'!Q60</f>
        <v>3.7</v>
      </c>
      <c r="R24" s="411">
        <f>'Médias por Questão e Nivel Ens.'!R60</f>
        <v>3.34</v>
      </c>
      <c r="S24" s="411">
        <f>'Médias por Questão e Nivel Ens.'!S60</f>
        <v>3.666666667</v>
      </c>
      <c r="T24" s="414">
        <f>'Médias por Questão e Nivel Ens.'!T60</f>
        <v>3.553846154</v>
      </c>
      <c r="U24" s="410">
        <f>'Médias por Questão e Nivel Ens.'!U60</f>
        <v>2.8</v>
      </c>
      <c r="V24" s="411">
        <f>'Médias por Questão e Nivel Ens.'!V60</f>
        <v>3</v>
      </c>
      <c r="W24" s="411">
        <f>'Médias por Questão e Nivel Ens.'!W60</f>
        <v>3.233333333</v>
      </c>
      <c r="X24" s="414">
        <f>'Médias por Questão e Nivel Ens.'!X60</f>
        <v>2.976923077</v>
      </c>
      <c r="Y24" s="410">
        <f>'Médias por Questão e Nivel Ens.'!Y60</f>
        <v>2.24</v>
      </c>
      <c r="Z24" s="411">
        <f>'Médias por Questão e Nivel Ens.'!Z60</f>
        <v>2.82</v>
      </c>
      <c r="AA24" s="411">
        <f>'Médias por Questão e Nivel Ens.'!AA60</f>
        <v>3.3</v>
      </c>
      <c r="AB24" s="414">
        <f>'Médias por Questão e Nivel Ens.'!AB60</f>
        <v>2.786666667</v>
      </c>
      <c r="AC24" s="410">
        <f>'Médias por Questão e Nivel Ens.'!AC60</f>
        <v>2.68</v>
      </c>
      <c r="AD24" s="411">
        <f>'Médias por Questão e Nivel Ens.'!AD60</f>
        <v>3.22</v>
      </c>
      <c r="AE24" s="411">
        <f>'Médias por Questão e Nivel Ens.'!AE60</f>
        <v>3.18</v>
      </c>
      <c r="AF24" s="414">
        <f>'Médias por Questão e Nivel Ens.'!AF60</f>
        <v>3.026666667</v>
      </c>
      <c r="AG24" s="410">
        <f>'Médias por Questão e Nivel Ens.'!AG60</f>
        <v>3.8</v>
      </c>
      <c r="AH24" s="411">
        <f>'Médias por Questão e Nivel Ens.'!AH60</f>
        <v>3.38</v>
      </c>
      <c r="AI24" s="411">
        <f>'Médias por Questão e Nivel Ens.'!AI60</f>
        <v>3.36</v>
      </c>
      <c r="AJ24" s="414">
        <f>'Médias por Questão e Nivel Ens.'!AJ60</f>
        <v>3.513333333</v>
      </c>
      <c r="AK24" s="410">
        <f>'Médias por Questão e Nivel Ens.'!AK60</f>
        <v>2.88</v>
      </c>
      <c r="AL24" s="411">
        <f>'Médias por Questão e Nivel Ens.'!AL60</f>
        <v>3.26</v>
      </c>
      <c r="AM24" s="411">
        <f>'Médias por Questão e Nivel Ens.'!AM60</f>
        <v>3.2</v>
      </c>
      <c r="AN24" s="414">
        <f>'Médias por Questão e Nivel Ens.'!AN60</f>
        <v>3.113333333</v>
      </c>
      <c r="AO24" s="410">
        <f>'Médias por Questão e Nivel Ens.'!AO60</f>
        <v>2.42</v>
      </c>
      <c r="AP24" s="411">
        <f>'Médias por Questão e Nivel Ens.'!AP60</f>
        <v>3.44</v>
      </c>
      <c r="AQ24" s="411">
        <f>'Médias por Questão e Nivel Ens.'!AQ60</f>
        <v>3.34</v>
      </c>
      <c r="AR24" s="414">
        <f>'Médias por Questão e Nivel Ens.'!AR60</f>
        <v>3.066666667</v>
      </c>
      <c r="AS24" s="381"/>
    </row>
    <row r="25" ht="14.25" customHeight="1">
      <c r="B25" s="380"/>
      <c r="C25" s="408" t="s">
        <v>178</v>
      </c>
      <c r="D25" s="409">
        <f>'Médias por Questão e Particip.'!D70</f>
        <v>2.61875</v>
      </c>
      <c r="E25" s="410">
        <f>'Médias por Questão e Nivel Ens.'!E71</f>
        <v>2.35</v>
      </c>
      <c r="F25" s="411">
        <f>'Médias por Questão e Nivel Ens.'!F71</f>
        <v>2.75</v>
      </c>
      <c r="G25" s="415" t="str">
        <f>'Médias por Questão e Nivel Ens.'!G71</f>
        <v/>
      </c>
      <c r="H25" s="412">
        <f>'Médias por Questão e Nivel Ens.'!H71</f>
        <v>2.55</v>
      </c>
      <c r="I25" s="410">
        <f>'Médias por Questão e Nivel Ens.'!I71</f>
        <v>2.125</v>
      </c>
      <c r="J25" s="411">
        <f>'Médias por Questão e Nivel Ens.'!J71</f>
        <v>1.85</v>
      </c>
      <c r="K25" s="415" t="str">
        <f>'Médias por Questão e Nivel Ens.'!K71</f>
        <v/>
      </c>
      <c r="L25" s="413">
        <f>'Médias por Questão e Nivel Ens.'!L71</f>
        <v>1.9875</v>
      </c>
      <c r="M25" s="410">
        <f>'Médias por Questão e Nivel Ens.'!M71</f>
        <v>2.125</v>
      </c>
      <c r="N25" s="411">
        <f>'Médias por Questão e Nivel Ens.'!N71</f>
        <v>3.2</v>
      </c>
      <c r="O25" s="411" t="str">
        <f>'Médias por Questão e Nivel Ens.'!O71</f>
        <v/>
      </c>
      <c r="P25" s="414">
        <f>'Médias por Questão e Nivel Ens.'!P71</f>
        <v>2.6625</v>
      </c>
      <c r="Q25" s="410">
        <f>'Médias por Questão e Nivel Ens.'!Q71</f>
        <v>2.625</v>
      </c>
      <c r="R25" s="411">
        <f>'Médias por Questão e Nivel Ens.'!R71</f>
        <v>2.9</v>
      </c>
      <c r="S25" s="411" t="str">
        <f>'Médias por Questão e Nivel Ens.'!S71</f>
        <v/>
      </c>
      <c r="T25" s="414">
        <f>'Médias por Questão e Nivel Ens.'!T71</f>
        <v>2.7625</v>
      </c>
      <c r="U25" s="410">
        <f>'Médias por Questão e Nivel Ens.'!U71</f>
        <v>2.625</v>
      </c>
      <c r="V25" s="411">
        <f>'Médias por Questão e Nivel Ens.'!V71</f>
        <v>2.675</v>
      </c>
      <c r="W25" s="411" t="str">
        <f>'Médias por Questão e Nivel Ens.'!W71</f>
        <v/>
      </c>
      <c r="X25" s="414">
        <f>'Médias por Questão e Nivel Ens.'!X71</f>
        <v>2.65</v>
      </c>
      <c r="Y25" s="410">
        <f>'Médias por Questão e Nivel Ens.'!Y71</f>
        <v>2.35</v>
      </c>
      <c r="Z25" s="411">
        <f>'Médias por Questão e Nivel Ens.'!Z71</f>
        <v>2.925</v>
      </c>
      <c r="AA25" s="411" t="str">
        <f>'Médias por Questão e Nivel Ens.'!AA71</f>
        <v/>
      </c>
      <c r="AB25" s="414">
        <f>'Médias por Questão e Nivel Ens.'!AB71</f>
        <v>2.718181818</v>
      </c>
      <c r="AC25" s="410">
        <f>'Médias por Questão e Nivel Ens.'!AC71</f>
        <v>2.4</v>
      </c>
      <c r="AD25" s="411">
        <f>'Médias por Questão e Nivel Ens.'!AD71</f>
        <v>2.75</v>
      </c>
      <c r="AE25" s="411" t="str">
        <f>'Médias por Questão e Nivel Ens.'!AE71</f>
        <v/>
      </c>
      <c r="AF25" s="414">
        <f>'Médias por Questão e Nivel Ens.'!AF71</f>
        <v>2.654545455</v>
      </c>
      <c r="AG25" s="410">
        <f>'Médias por Questão e Nivel Ens.'!AG71</f>
        <v>3.25</v>
      </c>
      <c r="AH25" s="411">
        <f>'Médias por Questão e Nivel Ens.'!AH71</f>
        <v>3.2</v>
      </c>
      <c r="AI25" s="411">
        <f>'Médias por Questão e Nivel Ens.'!AI71</f>
        <v>3</v>
      </c>
      <c r="AJ25" s="414">
        <f>'Médias por Questão e Nivel Ens.'!AJ71</f>
        <v>3.163636364</v>
      </c>
      <c r="AK25" s="410">
        <f>'Médias por Questão e Nivel Ens.'!AK71</f>
        <v>2.65</v>
      </c>
      <c r="AL25" s="411">
        <f>'Médias por Questão e Nivel Ens.'!AL71</f>
        <v>2.5</v>
      </c>
      <c r="AM25" s="411">
        <f>'Médias por Questão e Nivel Ens.'!AM71</f>
        <v>2.766666667</v>
      </c>
      <c r="AN25" s="414">
        <f>'Médias por Questão e Nivel Ens.'!AN71</f>
        <v>2.627272727</v>
      </c>
      <c r="AO25" s="410">
        <f>'Médias por Questão e Nivel Ens.'!AO71</f>
        <v>2.025</v>
      </c>
      <c r="AP25" s="411">
        <f>'Médias por Questão e Nivel Ens.'!AP71</f>
        <v>3.1</v>
      </c>
      <c r="AQ25" s="411">
        <f>'Médias por Questão e Nivel Ens.'!AQ71</f>
        <v>3.1</v>
      </c>
      <c r="AR25" s="414">
        <f>'Médias por Questão e Nivel Ens.'!AR71</f>
        <v>2.741666667</v>
      </c>
      <c r="AS25" s="381"/>
    </row>
    <row r="26" ht="14.25" customHeight="1">
      <c r="B26" s="380"/>
      <c r="C26" s="416" t="s">
        <v>149</v>
      </c>
      <c r="D26" s="417">
        <f>'Médias por Questão e Particip.'!D83</f>
        <v>3.145555556</v>
      </c>
      <c r="E26" s="418">
        <f>'Médias por Questão e Nivel Ens.'!E84</f>
        <v>2.733333333</v>
      </c>
      <c r="F26" s="419">
        <f>'Médias por Questão e Nivel Ens.'!F84</f>
        <v>2.833333333</v>
      </c>
      <c r="G26" s="419">
        <f>'Médias por Questão e Nivel Ens.'!G84</f>
        <v>3.8</v>
      </c>
      <c r="H26" s="420">
        <f>'Médias por Questão e Nivel Ens.'!H84</f>
        <v>2.986666667</v>
      </c>
      <c r="I26" s="418">
        <f>'Médias por Questão e Nivel Ens.'!I84</f>
        <v>2.516666667</v>
      </c>
      <c r="J26" s="419">
        <f>'Médias por Questão e Nivel Ens.'!J84</f>
        <v>3.283333333</v>
      </c>
      <c r="K26" s="419">
        <f>'Médias por Questão e Nivel Ens.'!K84</f>
        <v>3.633333333</v>
      </c>
      <c r="L26" s="421">
        <f>'Médias por Questão e Nivel Ens.'!L84</f>
        <v>3.046666667</v>
      </c>
      <c r="M26" s="418">
        <f>'Médias por Questão e Nivel Ens.'!M84</f>
        <v>2.25</v>
      </c>
      <c r="N26" s="419">
        <f>'Médias por Questão e Nivel Ens.'!N84</f>
        <v>3.216666667</v>
      </c>
      <c r="O26" s="419">
        <f>'Médias por Questão e Nivel Ens.'!O84</f>
        <v>2.1</v>
      </c>
      <c r="P26" s="422">
        <f>'Médias por Questão e Nivel Ens.'!P84</f>
        <v>2.606666667</v>
      </c>
      <c r="Q26" s="418">
        <f>'Médias por Questão e Nivel Ens.'!Q84</f>
        <v>3.5</v>
      </c>
      <c r="R26" s="419">
        <f>'Médias por Questão e Nivel Ens.'!R84</f>
        <v>3.033333333</v>
      </c>
      <c r="S26" s="419">
        <f>'Médias por Questão e Nivel Ens.'!S84</f>
        <v>4.1</v>
      </c>
      <c r="T26" s="422">
        <f>'Médias por Questão e Nivel Ens.'!T84</f>
        <v>3.433333333</v>
      </c>
      <c r="U26" s="418">
        <f>'Médias por Questão e Nivel Ens.'!U84</f>
        <v>2.866666667</v>
      </c>
      <c r="V26" s="419">
        <f>'Médias por Questão e Nivel Ens.'!V84</f>
        <v>2.9</v>
      </c>
      <c r="W26" s="419">
        <f>'Médias por Questão e Nivel Ens.'!W84</f>
        <v>3.966666667</v>
      </c>
      <c r="X26" s="422">
        <f>'Médias por Questão e Nivel Ens.'!X84</f>
        <v>3.1</v>
      </c>
      <c r="Y26" s="418">
        <f>'Médias por Questão e Nivel Ens.'!Y84</f>
        <v>2.483333333</v>
      </c>
      <c r="Z26" s="419">
        <f>'Médias por Questão e Nivel Ens.'!Z84</f>
        <v>3.15</v>
      </c>
      <c r="AA26" s="419">
        <f>'Médias por Questão e Nivel Ens.'!AA84</f>
        <v>3.416666667</v>
      </c>
      <c r="AB26" s="422">
        <f>'Médias por Questão e Nivel Ens.'!AB84</f>
        <v>3.016666667</v>
      </c>
      <c r="AC26" s="418">
        <f>'Médias por Questão e Nivel Ens.'!AC84</f>
        <v>3.15</v>
      </c>
      <c r="AD26" s="419">
        <f>'Médias por Questão e Nivel Ens.'!AD84</f>
        <v>3.083333333</v>
      </c>
      <c r="AE26" s="419">
        <f>'Médias por Questão e Nivel Ens.'!AE84</f>
        <v>3.533333333</v>
      </c>
      <c r="AF26" s="422">
        <f>'Médias por Questão e Nivel Ens.'!AF84</f>
        <v>3.255555556</v>
      </c>
      <c r="AG26" s="418">
        <f>'Médias por Questão e Nivel Ens.'!AG84</f>
        <v>2.666666667</v>
      </c>
      <c r="AH26" s="419">
        <f>'Médias por Questão e Nivel Ens.'!AH84</f>
        <v>3.116666667</v>
      </c>
      <c r="AI26" s="419">
        <f>'Médias por Questão e Nivel Ens.'!AI84</f>
        <v>3.6</v>
      </c>
      <c r="AJ26" s="422">
        <f>'Médias por Questão e Nivel Ens.'!AJ84</f>
        <v>3.127777778</v>
      </c>
      <c r="AK26" s="418">
        <f>'Médias por Questão e Nivel Ens.'!AK84</f>
        <v>3.366666667</v>
      </c>
      <c r="AL26" s="419">
        <f>'Médias por Questão e Nivel Ens.'!AL84</f>
        <v>3.183333333</v>
      </c>
      <c r="AM26" s="419">
        <f>'Médias por Questão e Nivel Ens.'!AM84</f>
        <v>3.316666667</v>
      </c>
      <c r="AN26" s="422">
        <f>'Médias por Questão e Nivel Ens.'!AN84</f>
        <v>3.288888889</v>
      </c>
      <c r="AO26" s="418">
        <f>'Médias por Questão e Nivel Ens.'!AO84</f>
        <v>2.566666667</v>
      </c>
      <c r="AP26" s="419">
        <f>'Médias por Questão e Nivel Ens.'!AP84</f>
        <v>3.5</v>
      </c>
      <c r="AQ26" s="419">
        <f>'Médias por Questão e Nivel Ens.'!AQ84</f>
        <v>3.5</v>
      </c>
      <c r="AR26" s="422">
        <f>'Médias por Questão e Nivel Ens.'!AR84</f>
        <v>3.188888889</v>
      </c>
      <c r="AS26" s="381"/>
    </row>
    <row r="27" ht="5.25" customHeight="1">
      <c r="B27" s="380"/>
      <c r="E27" s="369"/>
      <c r="F27" s="369"/>
      <c r="G27" s="369"/>
      <c r="H27" s="423"/>
      <c r="L27" s="423"/>
      <c r="P27" s="423"/>
      <c r="T27" s="423"/>
      <c r="X27" s="423"/>
      <c r="AB27" s="423"/>
      <c r="AF27" s="423"/>
      <c r="AJ27" s="423"/>
      <c r="AN27" s="423"/>
      <c r="AR27" s="423"/>
      <c r="AS27" s="381"/>
    </row>
    <row r="28" ht="14.25" customHeight="1">
      <c r="B28" s="380"/>
      <c r="C28" s="424" t="s">
        <v>45</v>
      </c>
      <c r="D28" s="425">
        <f t="shared" ref="D28:AR28" si="1">IF(SUM(D19:D26)&gt;0,AVERAGE(D19:D26),"")</f>
        <v>2.952019633</v>
      </c>
      <c r="E28" s="426">
        <f t="shared" si="1"/>
        <v>2.988958333</v>
      </c>
      <c r="F28" s="427">
        <f t="shared" si="1"/>
        <v>3.025</v>
      </c>
      <c r="G28" s="427">
        <f t="shared" si="1"/>
        <v>3.191666667</v>
      </c>
      <c r="H28" s="428">
        <f t="shared" si="1"/>
        <v>3.016603709</v>
      </c>
      <c r="I28" s="426">
        <f t="shared" si="1"/>
        <v>2.512291667</v>
      </c>
      <c r="J28" s="427">
        <f t="shared" si="1"/>
        <v>2.617916667</v>
      </c>
      <c r="K28" s="427">
        <f t="shared" si="1"/>
        <v>3.433333333</v>
      </c>
      <c r="L28" s="429">
        <f t="shared" si="1"/>
        <v>2.639012134</v>
      </c>
      <c r="M28" s="426">
        <f t="shared" si="1"/>
        <v>2.55</v>
      </c>
      <c r="N28" s="427">
        <f t="shared" si="1"/>
        <v>3.316904762</v>
      </c>
      <c r="O28" s="427">
        <f t="shared" si="1"/>
        <v>1.911111111</v>
      </c>
      <c r="P28" s="430">
        <f t="shared" si="1"/>
        <v>2.823492445</v>
      </c>
      <c r="Q28" s="426">
        <f t="shared" si="1"/>
        <v>3.061458333</v>
      </c>
      <c r="R28" s="427">
        <f t="shared" si="1"/>
        <v>3.121666667</v>
      </c>
      <c r="S28" s="427">
        <f t="shared" si="1"/>
        <v>3.8</v>
      </c>
      <c r="T28" s="431">
        <f t="shared" si="1"/>
        <v>3.149692079</v>
      </c>
      <c r="U28" s="426">
        <f t="shared" si="1"/>
        <v>2.647916667</v>
      </c>
      <c r="V28" s="427">
        <f t="shared" si="1"/>
        <v>2.741666667</v>
      </c>
      <c r="W28" s="427">
        <f t="shared" si="1"/>
        <v>3.508333333</v>
      </c>
      <c r="X28" s="432">
        <f t="shared" si="1"/>
        <v>2.771758242</v>
      </c>
      <c r="Y28" s="426">
        <f t="shared" si="1"/>
        <v>2.513333333</v>
      </c>
      <c r="Z28" s="427">
        <f t="shared" si="1"/>
        <v>2.979583333</v>
      </c>
      <c r="AA28" s="427">
        <f t="shared" si="1"/>
        <v>3.254166667</v>
      </c>
      <c r="AB28" s="432">
        <f t="shared" si="1"/>
        <v>2.843939394</v>
      </c>
      <c r="AC28" s="426">
        <f t="shared" si="1"/>
        <v>2.758958333</v>
      </c>
      <c r="AD28" s="427">
        <f t="shared" si="1"/>
        <v>2.966041667</v>
      </c>
      <c r="AE28" s="427">
        <f t="shared" si="1"/>
        <v>3.236666667</v>
      </c>
      <c r="AF28" s="432">
        <f t="shared" si="1"/>
        <v>2.917472944</v>
      </c>
      <c r="AG28" s="426">
        <f t="shared" si="1"/>
        <v>3.079166667</v>
      </c>
      <c r="AH28" s="427">
        <f t="shared" si="1"/>
        <v>3.043333333</v>
      </c>
      <c r="AI28" s="427">
        <f t="shared" si="1"/>
        <v>3.332222222</v>
      </c>
      <c r="AJ28" s="432">
        <f t="shared" si="1"/>
        <v>3.088252165</v>
      </c>
      <c r="AK28" s="426">
        <f t="shared" si="1"/>
        <v>2.968333333</v>
      </c>
      <c r="AL28" s="427">
        <f t="shared" si="1"/>
        <v>2.993958333</v>
      </c>
      <c r="AM28" s="427">
        <f t="shared" si="1"/>
        <v>3.158333333</v>
      </c>
      <c r="AN28" s="432">
        <f t="shared" si="1"/>
        <v>3.004718615</v>
      </c>
      <c r="AO28" s="426">
        <f t="shared" si="1"/>
        <v>2.627797619</v>
      </c>
      <c r="AP28" s="427">
        <f t="shared" si="1"/>
        <v>3.21110119</v>
      </c>
      <c r="AQ28" s="427">
        <f t="shared" si="1"/>
        <v>3.319166667</v>
      </c>
      <c r="AR28" s="432">
        <f t="shared" si="1"/>
        <v>3.000520833</v>
      </c>
      <c r="AS28" s="381"/>
    </row>
    <row r="29" ht="14.25" customHeight="1">
      <c r="B29" s="433"/>
      <c r="C29" s="434"/>
      <c r="D29" s="434"/>
      <c r="E29" s="434"/>
      <c r="F29" s="434"/>
      <c r="G29" s="434"/>
      <c r="H29" s="435"/>
      <c r="I29" s="434"/>
      <c r="J29" s="434"/>
      <c r="K29" s="434"/>
      <c r="L29" s="434"/>
      <c r="M29" s="434"/>
      <c r="N29" s="434"/>
      <c r="O29" s="434"/>
      <c r="P29" s="435"/>
      <c r="Q29" s="434"/>
      <c r="R29" s="434"/>
      <c r="S29" s="434"/>
      <c r="T29" s="434"/>
      <c r="U29" s="434"/>
      <c r="V29" s="434"/>
      <c r="W29" s="434"/>
      <c r="X29" s="435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  <c r="AL29" s="434"/>
      <c r="AM29" s="434"/>
      <c r="AN29" s="434"/>
      <c r="AO29" s="434"/>
      <c r="AP29" s="434"/>
      <c r="AQ29" s="434"/>
      <c r="AR29" s="434"/>
      <c r="AS29" s="367"/>
    </row>
    <row r="30" ht="14.25" customHeight="1">
      <c r="H30" s="83"/>
      <c r="P30" s="83"/>
      <c r="X30" s="83"/>
    </row>
    <row r="31" ht="14.25" customHeight="1">
      <c r="B31" s="371"/>
      <c r="C31" s="372" t="s">
        <v>179</v>
      </c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4"/>
      <c r="W31" s="375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  <c r="AJ31" s="376"/>
      <c r="AK31" s="376"/>
      <c r="AL31" s="377"/>
    </row>
    <row r="32" ht="14.25" customHeight="1">
      <c r="B32" s="378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31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79"/>
    </row>
    <row r="33" ht="6.0" customHeight="1">
      <c r="B33" s="380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81"/>
    </row>
    <row r="34" ht="21.0" customHeight="1">
      <c r="A34" s="11"/>
      <c r="B34" s="382"/>
      <c r="C34" s="339"/>
      <c r="D34" s="339"/>
      <c r="E34" s="436" t="s">
        <v>40</v>
      </c>
      <c r="F34" s="341"/>
      <c r="G34" s="341"/>
      <c r="H34" s="341"/>
      <c r="I34" s="341"/>
      <c r="J34" s="341"/>
      <c r="K34" s="341"/>
      <c r="L34" s="341"/>
      <c r="M34" s="341"/>
      <c r="N34" s="341"/>
      <c r="O34" s="342"/>
      <c r="P34" s="437" t="s">
        <v>21</v>
      </c>
      <c r="Q34" s="341"/>
      <c r="R34" s="341"/>
      <c r="S34" s="341"/>
      <c r="T34" s="341"/>
      <c r="U34" s="341"/>
      <c r="V34" s="341"/>
      <c r="W34" s="341"/>
      <c r="X34" s="341"/>
      <c r="Y34" s="341"/>
      <c r="Z34" s="342"/>
      <c r="AA34" s="438" t="s">
        <v>30</v>
      </c>
      <c r="AB34" s="341"/>
      <c r="AC34" s="341"/>
      <c r="AD34" s="341"/>
      <c r="AE34" s="341"/>
      <c r="AF34" s="341"/>
      <c r="AG34" s="341"/>
      <c r="AH34" s="341"/>
      <c r="AI34" s="341"/>
      <c r="AJ34" s="341"/>
      <c r="AK34" s="342"/>
      <c r="AL34" s="381"/>
      <c r="AN34" s="11"/>
      <c r="AO34" s="11"/>
    </row>
    <row r="35" ht="32.25" customHeight="1">
      <c r="A35" s="389"/>
      <c r="B35" s="390"/>
      <c r="C35" s="346" t="s">
        <v>177</v>
      </c>
      <c r="D35" s="439" t="s">
        <v>45</v>
      </c>
      <c r="E35" s="440" t="str">
        <f>$D$7</f>
        <v>1º Ciclo - G1</v>
      </c>
      <c r="F35" s="441" t="str">
        <f>$G$7</f>
        <v>1º Ciclo - G2</v>
      </c>
      <c r="G35" s="442" t="str">
        <f>$J$7</f>
        <v>1º Ciclo - G3</v>
      </c>
      <c r="H35" s="443" t="str">
        <f>$M$7</f>
        <v>2º Ciclo - AC</v>
      </c>
      <c r="I35" s="443" t="str">
        <f>P7</f>
        <v>2º Ciclo - ACO</v>
      </c>
      <c r="J35" s="443" t="str">
        <f>S7</f>
        <v>3º Ciclo - AC</v>
      </c>
      <c r="K35" s="443" t="str">
        <f>V7</f>
        <v>3º Ciclo - ACO</v>
      </c>
      <c r="L35" s="443" t="str">
        <f>Y7</f>
        <v>3º Ciclo - ESGN</v>
      </c>
      <c r="M35" s="443" t="str">
        <f>AB7</f>
        <v>Secundário Geral</v>
      </c>
      <c r="N35" s="444" t="str">
        <f>AE7</f>
        <v>Secundário Profissional</v>
      </c>
      <c r="O35" s="445" t="s">
        <v>48</v>
      </c>
      <c r="P35" s="440" t="str">
        <f t="shared" ref="P35:Y35" si="2">E35</f>
        <v>1º Ciclo - G1</v>
      </c>
      <c r="Q35" s="441" t="str">
        <f t="shared" si="2"/>
        <v>1º Ciclo - G2</v>
      </c>
      <c r="R35" s="442" t="str">
        <f t="shared" si="2"/>
        <v>1º Ciclo - G3</v>
      </c>
      <c r="S35" s="443" t="str">
        <f t="shared" si="2"/>
        <v>2º Ciclo - AC</v>
      </c>
      <c r="T35" s="443" t="str">
        <f t="shared" si="2"/>
        <v>2º Ciclo - ACO</v>
      </c>
      <c r="U35" s="443" t="str">
        <f t="shared" si="2"/>
        <v>3º Ciclo - AC</v>
      </c>
      <c r="V35" s="443" t="str">
        <f t="shared" si="2"/>
        <v>3º Ciclo - ACO</v>
      </c>
      <c r="W35" s="443" t="str">
        <f t="shared" si="2"/>
        <v>3º Ciclo - ESGN</v>
      </c>
      <c r="X35" s="443" t="str">
        <f t="shared" si="2"/>
        <v>Secundário Geral</v>
      </c>
      <c r="Y35" s="444" t="str">
        <f t="shared" si="2"/>
        <v>Secundário Profissional</v>
      </c>
      <c r="Z35" s="446" t="s">
        <v>48</v>
      </c>
      <c r="AA35" s="440" t="str">
        <f t="shared" ref="AA35:AJ35" si="3">P35</f>
        <v>1º Ciclo - G1</v>
      </c>
      <c r="AB35" s="441" t="str">
        <f t="shared" si="3"/>
        <v>1º Ciclo - G2</v>
      </c>
      <c r="AC35" s="442" t="str">
        <f t="shared" si="3"/>
        <v>1º Ciclo - G3</v>
      </c>
      <c r="AD35" s="442" t="str">
        <f t="shared" si="3"/>
        <v>2º Ciclo - AC</v>
      </c>
      <c r="AE35" s="442" t="str">
        <f t="shared" si="3"/>
        <v>2º Ciclo - ACO</v>
      </c>
      <c r="AF35" s="442" t="str">
        <f t="shared" si="3"/>
        <v>3º Ciclo - AC</v>
      </c>
      <c r="AG35" s="442" t="str">
        <f t="shared" si="3"/>
        <v>3º Ciclo - ACO</v>
      </c>
      <c r="AH35" s="442" t="str">
        <f t="shared" si="3"/>
        <v>3º Ciclo - ESGN</v>
      </c>
      <c r="AI35" s="443" t="str">
        <f t="shared" si="3"/>
        <v>Secundário Geral</v>
      </c>
      <c r="AJ35" s="444" t="str">
        <f t="shared" si="3"/>
        <v>Secundário Profissional</v>
      </c>
      <c r="AK35" s="447" t="s">
        <v>48</v>
      </c>
      <c r="AL35" s="381"/>
      <c r="AN35" s="389"/>
      <c r="AO35" s="389"/>
    </row>
    <row r="36" ht="14.25" customHeight="1">
      <c r="B36" s="380"/>
      <c r="C36" s="400" t="s">
        <v>44</v>
      </c>
      <c r="D36" s="401">
        <f t="shared" ref="D36:D43" si="4">IF(SUM(E36:N36,P36:Y36,AA36:AJ36)&gt;0,AVERAGE(E36:N36,P36:Y36,AA36:AJ36),"")</f>
        <v>2.4325</v>
      </c>
      <c r="E36" s="402">
        <f>'Médias por Questão e Particip.'!E11</f>
        <v>2.7</v>
      </c>
      <c r="F36" s="403">
        <f>'Médias por Questão e Particip.'!F11</f>
        <v>1.7</v>
      </c>
      <c r="G36" s="403">
        <f>'Médias por Questão e Particip.'!G11</f>
        <v>1.833333333</v>
      </c>
      <c r="H36" s="403">
        <f>'Médias por Questão e Particip.'!H11</f>
        <v>2.166666667</v>
      </c>
      <c r="I36" s="448">
        <f>'Médias por Questão e Particip.'!I11</f>
        <v>1.7</v>
      </c>
      <c r="J36" s="448">
        <f>'Médias por Questão e Particip.'!J11</f>
        <v>2.466666667</v>
      </c>
      <c r="K36" s="448">
        <f>'Médias por Questão e Particip.'!K11</f>
        <v>2.4</v>
      </c>
      <c r="L36" s="448">
        <f>'Médias por Questão e Particip.'!L11</f>
        <v>2.5</v>
      </c>
      <c r="M36" s="448">
        <f>'Médias por Questão e Particip.'!M11</f>
        <v>2.766666667</v>
      </c>
      <c r="N36" s="403">
        <f>'Médias por Questão e Particip.'!N11</f>
        <v>2.2</v>
      </c>
      <c r="O36" s="449">
        <f>'Médias por Questão e Particip.'!O11</f>
        <v>2.241935484</v>
      </c>
      <c r="P36" s="402">
        <f>'Médias por Questão e Particip.'!P11</f>
        <v>2.666666667</v>
      </c>
      <c r="Q36" s="403">
        <f>'Médias por Questão e Particip.'!Q11</f>
        <v>2.1</v>
      </c>
      <c r="R36" s="403">
        <f>'Médias por Questão e Particip.'!R11</f>
        <v>3.2</v>
      </c>
      <c r="S36" s="403">
        <f>'Médias por Questão e Particip.'!S11</f>
        <v>2.9</v>
      </c>
      <c r="T36" s="403">
        <f>'Médias por Questão e Particip.'!T11</f>
        <v>2.3</v>
      </c>
      <c r="U36" s="403">
        <f>'Médias por Questão e Particip.'!U11</f>
        <v>2.7</v>
      </c>
      <c r="V36" s="403">
        <f>'Médias por Questão e Particip.'!V11</f>
        <v>2.466666667</v>
      </c>
      <c r="W36" s="403">
        <f>'Médias por Questão e Particip.'!W11</f>
        <v>2.6</v>
      </c>
      <c r="X36" s="403">
        <f>'Médias por Questão e Particip.'!X11</f>
        <v>2.733333333</v>
      </c>
      <c r="Y36" s="403">
        <f>'Médias por Questão e Particip.'!Y11</f>
        <v>2.55</v>
      </c>
      <c r="Z36" s="450">
        <f>'Médias por Questão e Particip.'!Z11</f>
        <v>2.619354839</v>
      </c>
      <c r="AA36" s="451" t="str">
        <f>'Médias por Questão e Particip.'!AA11</f>
        <v/>
      </c>
      <c r="AB36" s="404" t="str">
        <f>'Médias por Questão e Particip.'!AB11</f>
        <v/>
      </c>
      <c r="AC36" s="404" t="str">
        <f>'Médias por Questão e Particip.'!AC11</f>
        <v/>
      </c>
      <c r="AD36" s="404" t="str">
        <f>'Médias por Questão e Particip.'!AD11</f>
        <v/>
      </c>
      <c r="AE36" s="404" t="str">
        <f>'Médias por Questão e Particip.'!AE11</f>
        <v/>
      </c>
      <c r="AF36" s="404" t="str">
        <f>'Médias por Questão e Particip.'!AF11</f>
        <v/>
      </c>
      <c r="AG36" s="404" t="str">
        <f>'Médias por Questão e Particip.'!AG11</f>
        <v/>
      </c>
      <c r="AH36" s="404" t="str">
        <f>'Médias por Questão e Particip.'!AH11</f>
        <v/>
      </c>
      <c r="AI36" s="404" t="str">
        <f>'Médias por Questão e Particip.'!AI11</f>
        <v/>
      </c>
      <c r="AJ36" s="404" t="str">
        <f>'Médias por Questão e Particip.'!AJ11</f>
        <v/>
      </c>
      <c r="AK36" s="452" t="str">
        <f>'Médias por Questão e Particip.'!AK11</f>
        <v/>
      </c>
      <c r="AL36" s="381"/>
    </row>
    <row r="37" ht="14.25" customHeight="1">
      <c r="B37" s="380"/>
      <c r="C37" s="408" t="s">
        <v>61</v>
      </c>
      <c r="D37" s="453">
        <f t="shared" si="4"/>
        <v>2.852222222</v>
      </c>
      <c r="E37" s="402">
        <f>'Médias por Questão e Particip.'!E18</f>
        <v>2.7</v>
      </c>
      <c r="F37" s="403">
        <f>'Médias por Questão e Particip.'!F18</f>
        <v>2.5</v>
      </c>
      <c r="G37" s="403">
        <f>'Médias por Questão e Particip.'!G18</f>
        <v>2.5</v>
      </c>
      <c r="H37" s="403">
        <f>'Médias por Questão e Particip.'!H18</f>
        <v>2.833333333</v>
      </c>
      <c r="I37" s="448">
        <f>'Médias por Questão e Particip.'!I18</f>
        <v>2.433333333</v>
      </c>
      <c r="J37" s="448">
        <f>'Médias por Questão e Particip.'!J18</f>
        <v>2.466666667</v>
      </c>
      <c r="K37" s="448">
        <f>'Médias por Questão e Particip.'!K18</f>
        <v>2.666666667</v>
      </c>
      <c r="L37" s="448">
        <f>'Médias por Questão e Particip.'!L18</f>
        <v>2.833333333</v>
      </c>
      <c r="M37" s="448">
        <f>'Médias por Questão e Particip.'!M18</f>
        <v>2.766666667</v>
      </c>
      <c r="N37" s="403">
        <f>'Médias por Questão e Particip.'!N18</f>
        <v>2.5</v>
      </c>
      <c r="O37" s="454">
        <f>'Médias por Questão e Particip.'!O18</f>
        <v>2.62</v>
      </c>
      <c r="P37" s="402">
        <f>'Médias por Questão e Particip.'!P18</f>
        <v>2.666666667</v>
      </c>
      <c r="Q37" s="403">
        <f>'Médias por Questão e Particip.'!Q18</f>
        <v>2.433333333</v>
      </c>
      <c r="R37" s="403">
        <f>'Médias por Questão e Particip.'!R18</f>
        <v>3.2</v>
      </c>
      <c r="S37" s="403">
        <f>'Médias por Questão e Particip.'!S18</f>
        <v>2.766666667</v>
      </c>
      <c r="T37" s="403">
        <f>'Médias por Questão e Particip.'!T18</f>
        <v>2.4</v>
      </c>
      <c r="U37" s="403">
        <f>'Médias por Questão e Particip.'!U18</f>
        <v>2.766666667</v>
      </c>
      <c r="V37" s="403">
        <f>'Médias por Questão e Particip.'!V18</f>
        <v>2.633333333</v>
      </c>
      <c r="W37" s="403">
        <f>'Médias por Questão e Particip.'!W18</f>
        <v>2.566666667</v>
      </c>
      <c r="X37" s="403">
        <f>'Médias por Questão e Particip.'!X18</f>
        <v>2.866666667</v>
      </c>
      <c r="Y37" s="403">
        <f>'Médias por Questão e Particip.'!Y18</f>
        <v>2.966666667</v>
      </c>
      <c r="Z37" s="455">
        <f>'Médias por Questão e Particip.'!Z18</f>
        <v>2.726666667</v>
      </c>
      <c r="AA37" s="402">
        <f>'Médias por Questão e Particip.'!AA18</f>
        <v>3.4</v>
      </c>
      <c r="AB37" s="403">
        <f>'Médias por Questão e Particip.'!AB18</f>
        <v>3.6</v>
      </c>
      <c r="AC37" s="403">
        <f>'Médias por Questão e Particip.'!AC18</f>
        <v>1.9</v>
      </c>
      <c r="AD37" s="403">
        <f>'Médias por Questão e Particip.'!AD18</f>
        <v>3.8</v>
      </c>
      <c r="AE37" s="403">
        <f>'Médias por Questão e Particip.'!AE18</f>
        <v>3.4</v>
      </c>
      <c r="AF37" s="403">
        <f>'Médias por Questão e Particip.'!AF18</f>
        <v>3.2</v>
      </c>
      <c r="AG37" s="403">
        <f>'Médias por Questão e Particip.'!AG18</f>
        <v>3.2</v>
      </c>
      <c r="AH37" s="403">
        <f>'Médias por Questão e Particip.'!AH18</f>
        <v>3.3</v>
      </c>
      <c r="AI37" s="403">
        <f>'Médias por Questão e Particip.'!AI18</f>
        <v>3.1</v>
      </c>
      <c r="AJ37" s="403">
        <f>'Médias por Questão e Particip.'!AJ18</f>
        <v>3.2</v>
      </c>
      <c r="AK37" s="456">
        <f>'Médias por Questão e Particip.'!AK18</f>
        <v>3.21</v>
      </c>
      <c r="AL37" s="381"/>
    </row>
    <row r="38" ht="14.25" customHeight="1">
      <c r="B38" s="380"/>
      <c r="C38" s="408" t="s">
        <v>70</v>
      </c>
      <c r="D38" s="453">
        <f t="shared" si="4"/>
        <v>2.856706349</v>
      </c>
      <c r="E38" s="402">
        <f>'Médias por Questão e Particip.'!E35</f>
        <v>3.383333333</v>
      </c>
      <c r="F38" s="403">
        <f>'Médias por Questão e Particip.'!F35</f>
        <v>2.55</v>
      </c>
      <c r="G38" s="403">
        <f>'Médias por Questão e Particip.'!G35</f>
        <v>3.066666667</v>
      </c>
      <c r="H38" s="403">
        <f>'Médias por Questão e Particip.'!H35</f>
        <v>2.833333333</v>
      </c>
      <c r="I38" s="448">
        <f>'Médias por Questão e Particip.'!I35</f>
        <v>2.516666667</v>
      </c>
      <c r="J38" s="448">
        <f>'Médias por Questão e Particip.'!J35</f>
        <v>2.2</v>
      </c>
      <c r="K38" s="448">
        <f>'Médias por Questão e Particip.'!K35</f>
        <v>2.633333333</v>
      </c>
      <c r="L38" s="448">
        <f>'Médias por Questão e Particip.'!L35</f>
        <v>2.583333333</v>
      </c>
      <c r="M38" s="448">
        <f>'Médias por Questão e Particip.'!M35</f>
        <v>2.616666667</v>
      </c>
      <c r="N38" s="403">
        <f>'Médias por Questão e Particip.'!N35</f>
        <v>2.285714286</v>
      </c>
      <c r="O38" s="454">
        <f>'Médias por Questão e Particip.'!O35</f>
        <v>2.660655738</v>
      </c>
      <c r="P38" s="402">
        <f>'Médias por Questão e Particip.'!P35</f>
        <v>2.883333333</v>
      </c>
      <c r="Q38" s="403">
        <f>'Médias por Questão e Particip.'!Q35</f>
        <v>3.1</v>
      </c>
      <c r="R38" s="403">
        <f>'Médias por Questão e Particip.'!R35</f>
        <v>3.3</v>
      </c>
      <c r="S38" s="403">
        <f>'Médias por Questão e Particip.'!S35</f>
        <v>3.216666667</v>
      </c>
      <c r="T38" s="403">
        <f>'Médias por Questão e Particip.'!T35</f>
        <v>2.533333333</v>
      </c>
      <c r="U38" s="403">
        <f>'Médias por Questão e Particip.'!U35</f>
        <v>2.7</v>
      </c>
      <c r="V38" s="403">
        <f>'Médias por Questão e Particip.'!V35</f>
        <v>2.883333333</v>
      </c>
      <c r="W38" s="403">
        <f>'Médias por Questão e Particip.'!W35</f>
        <v>2.766666667</v>
      </c>
      <c r="X38" s="403">
        <f>'Médias por Questão e Particip.'!X35</f>
        <v>2.716666667</v>
      </c>
      <c r="Y38" s="403">
        <f>'Médias por Questão e Particip.'!Y35</f>
        <v>2.857142857</v>
      </c>
      <c r="Z38" s="455">
        <f>'Médias por Questão e Particip.'!Z35</f>
        <v>2.895081967</v>
      </c>
      <c r="AA38" s="402">
        <f>'Médias por Questão e Particip.'!AA35</f>
        <v>2.866666667</v>
      </c>
      <c r="AB38" s="403">
        <f>'Médias por Questão e Particip.'!AB35</f>
        <v>3.2</v>
      </c>
      <c r="AC38" s="403">
        <f>'Médias por Questão e Particip.'!AC35</f>
        <v>1.933333333</v>
      </c>
      <c r="AD38" s="403">
        <f>'Médias por Questão e Particip.'!AD35</f>
        <v>3.633333333</v>
      </c>
      <c r="AE38" s="403">
        <f>'Médias por Questão e Particip.'!AE35</f>
        <v>3.433333333</v>
      </c>
      <c r="AF38" s="403">
        <f>'Médias por Questão e Particip.'!AF35</f>
        <v>3.1</v>
      </c>
      <c r="AG38" s="403">
        <f>'Médias por Questão e Particip.'!AG35</f>
        <v>3.033333333</v>
      </c>
      <c r="AH38" s="403">
        <f>'Médias por Questão e Particip.'!AH35</f>
        <v>2.933333333</v>
      </c>
      <c r="AI38" s="403">
        <f>'Médias por Questão e Particip.'!AI35</f>
        <v>2.866666667</v>
      </c>
      <c r="AJ38" s="403">
        <f>'Médias por Questão e Particip.'!AJ35</f>
        <v>3.075</v>
      </c>
      <c r="AK38" s="456">
        <f>'Médias por Questão e Particip.'!AK35</f>
        <v>3.009677419</v>
      </c>
      <c r="AL38" s="381"/>
    </row>
    <row r="39" ht="14.25" customHeight="1">
      <c r="B39" s="380"/>
      <c r="C39" s="408" t="s">
        <v>99</v>
      </c>
      <c r="D39" s="453">
        <f t="shared" si="4"/>
        <v>2.980555556</v>
      </c>
      <c r="E39" s="402">
        <f>'Médias por Questão e Particip.'!E42</f>
        <v>3.3</v>
      </c>
      <c r="F39" s="403" t="str">
        <f>'Médias por Questão e Particip.'!F42</f>
        <v/>
      </c>
      <c r="G39" s="403" t="str">
        <f>'Médias por Questão e Particip.'!G42</f>
        <v/>
      </c>
      <c r="H39" s="403">
        <f>'Médias por Questão e Particip.'!H42</f>
        <v>2.833333333</v>
      </c>
      <c r="I39" s="448" t="str">
        <f>'Médias por Questão e Particip.'!I42</f>
        <v/>
      </c>
      <c r="J39" s="448" t="str">
        <f>'Médias por Questão e Particip.'!J42</f>
        <v/>
      </c>
      <c r="K39" s="448" t="str">
        <f>'Médias por Questão e Particip.'!K42</f>
        <v/>
      </c>
      <c r="L39" s="448">
        <f>'Médias por Questão e Particip.'!L42</f>
        <v>3</v>
      </c>
      <c r="M39" s="448">
        <f>'Médias por Questão e Particip.'!M42</f>
        <v>3</v>
      </c>
      <c r="N39" s="403">
        <f>'Médias por Questão e Particip.'!N42</f>
        <v>3.7</v>
      </c>
      <c r="O39" s="454">
        <f>'Médias por Questão e Particip.'!O42</f>
        <v>2.938709677</v>
      </c>
      <c r="P39" s="402">
        <f>'Médias por Questão e Particip.'!P42</f>
        <v>3</v>
      </c>
      <c r="Q39" s="403">
        <f>'Médias por Questão e Particip.'!Q42</f>
        <v>2.466666667</v>
      </c>
      <c r="R39" s="403">
        <f>'Médias por Questão e Particip.'!R42</f>
        <v>2.866666667</v>
      </c>
      <c r="S39" s="403">
        <f>'Médias por Questão e Particip.'!S42</f>
        <v>3.166666667</v>
      </c>
      <c r="T39" s="403">
        <f>'Médias por Questão e Particip.'!T42</f>
        <v>2.7</v>
      </c>
      <c r="U39" s="403">
        <f>'Médias por Questão e Particip.'!U42</f>
        <v>2.9</v>
      </c>
      <c r="V39" s="403">
        <f>'Médias por Questão e Particip.'!V42</f>
        <v>2.866666667</v>
      </c>
      <c r="W39" s="403">
        <f>'Médias por Questão e Particip.'!W42</f>
        <v>2.766666667</v>
      </c>
      <c r="X39" s="403">
        <f>'Médias por Questão e Particip.'!X42</f>
        <v>2.966666667</v>
      </c>
      <c r="Y39" s="403">
        <f>'Médias por Questão e Particip.'!Y42</f>
        <v>3.175</v>
      </c>
      <c r="Z39" s="455">
        <f>'Médias por Questão e Particip.'!Z42</f>
        <v>2.896774194</v>
      </c>
      <c r="AA39" s="451" t="str">
        <f>'Médias por Questão e Particip.'!AA42</f>
        <v/>
      </c>
      <c r="AB39" s="404" t="str">
        <f>'Médias por Questão e Particip.'!AB42</f>
        <v/>
      </c>
      <c r="AC39" s="404" t="str">
        <f>'Médias por Questão e Particip.'!AC42</f>
        <v/>
      </c>
      <c r="AD39" s="404" t="str">
        <f>'Médias por Questão e Particip.'!AD42</f>
        <v/>
      </c>
      <c r="AE39" s="404" t="str">
        <f>'Médias por Questão e Particip.'!AE42</f>
        <v/>
      </c>
      <c r="AF39" s="404" t="str">
        <f>'Médias por Questão e Particip.'!AF42</f>
        <v/>
      </c>
      <c r="AG39" s="404" t="str">
        <f>'Médias por Questão e Particip.'!AG42</f>
        <v/>
      </c>
      <c r="AH39" s="404" t="str">
        <f>'Médias por Questão e Particip.'!AH42</f>
        <v/>
      </c>
      <c r="AI39" s="404" t="str">
        <f>'Médias por Questão e Particip.'!AI42</f>
        <v/>
      </c>
      <c r="AJ39" s="404" t="str">
        <f>'Médias por Questão e Particip.'!AJ42</f>
        <v/>
      </c>
      <c r="AK39" s="457" t="str">
        <f>'Médias por Questão e Particip.'!AK42</f>
        <v/>
      </c>
      <c r="AL39" s="381"/>
    </row>
    <row r="40" ht="14.25" customHeight="1">
      <c r="B40" s="380"/>
      <c r="C40" s="408" t="s">
        <v>108</v>
      </c>
      <c r="D40" s="453">
        <f t="shared" si="4"/>
        <v>3.69</v>
      </c>
      <c r="E40" s="402">
        <f>'Médias por Questão e Particip.'!E50</f>
        <v>3.725</v>
      </c>
      <c r="F40" s="403">
        <f>'Médias por Questão e Particip.'!F50</f>
        <v>3.5</v>
      </c>
      <c r="G40" s="403">
        <f>'Médias por Questão e Particip.'!G50</f>
        <v>3.575</v>
      </c>
      <c r="H40" s="403">
        <f>'Médias por Questão e Particip.'!H50</f>
        <v>4</v>
      </c>
      <c r="I40" s="448">
        <f>'Médias por Questão e Particip.'!I50</f>
        <v>3.575</v>
      </c>
      <c r="J40" s="448">
        <f>'Médias por Questão e Particip.'!J50</f>
        <v>3</v>
      </c>
      <c r="K40" s="448">
        <f>'Médias por Questão e Particip.'!K50</f>
        <v>3.575</v>
      </c>
      <c r="L40" s="448">
        <f>'Médias por Questão e Particip.'!L50</f>
        <v>4</v>
      </c>
      <c r="M40" s="448">
        <f>'Médias por Questão e Particip.'!M50</f>
        <v>3.7</v>
      </c>
      <c r="N40" s="403">
        <f>'Médias por Questão e Particip.'!N50</f>
        <v>3.325</v>
      </c>
      <c r="O40" s="454">
        <f>'Médias por Questão e Particip.'!O50</f>
        <v>3.5975</v>
      </c>
      <c r="P40" s="402">
        <f>'Médias por Questão e Particip.'!P50</f>
        <v>3.5</v>
      </c>
      <c r="Q40" s="403">
        <f>'Médias por Questão e Particip.'!Q50</f>
        <v>3.45</v>
      </c>
      <c r="R40" s="403">
        <f>'Médias por Questão e Particip.'!R50</f>
        <v>4.075</v>
      </c>
      <c r="S40" s="403">
        <f>'Médias por Questão e Particip.'!S50</f>
        <v>3.65</v>
      </c>
      <c r="T40" s="403">
        <f>'Médias por Questão e Particip.'!T50</f>
        <v>3.425</v>
      </c>
      <c r="U40" s="403">
        <f>'Médias por Questão e Particip.'!U50</f>
        <v>3.875</v>
      </c>
      <c r="V40" s="403">
        <f>'Médias por Questão e Particip.'!V50</f>
        <v>3.825</v>
      </c>
      <c r="W40" s="403">
        <f>'Médias por Questão e Particip.'!W50</f>
        <v>3.95</v>
      </c>
      <c r="X40" s="403">
        <f>'Médias por Questão e Particip.'!X50</f>
        <v>3.725</v>
      </c>
      <c r="Y40" s="403">
        <f>'Médias por Questão e Particip.'!Y50</f>
        <v>4.1</v>
      </c>
      <c r="Z40" s="455">
        <f>'Médias por Questão e Particip.'!Z50</f>
        <v>3.7575</v>
      </c>
      <c r="AA40" s="451" t="str">
        <f>'Médias por Questão e Particip.'!AA50</f>
        <v/>
      </c>
      <c r="AB40" s="404" t="str">
        <f>'Médias por Questão e Particip.'!AB50</f>
        <v/>
      </c>
      <c r="AC40" s="404" t="str">
        <f>'Médias por Questão e Particip.'!AC50</f>
        <v/>
      </c>
      <c r="AD40" s="404" t="str">
        <f>'Médias por Questão e Particip.'!AD50</f>
        <v/>
      </c>
      <c r="AE40" s="404" t="str">
        <f>'Médias por Questão e Particip.'!AE50</f>
        <v/>
      </c>
      <c r="AF40" s="403">
        <f>'Médias por Questão e Particip.'!AF50</f>
        <v>3.7</v>
      </c>
      <c r="AG40" s="403">
        <f>'Médias por Questão e Particip.'!AG50</f>
        <v>3.8</v>
      </c>
      <c r="AH40" s="403">
        <f>'Médias por Questão e Particip.'!AH50</f>
        <v>3.8</v>
      </c>
      <c r="AI40" s="403">
        <f>'Médias por Questão e Particip.'!AI50</f>
        <v>3.7</v>
      </c>
      <c r="AJ40" s="403">
        <f>'Médias por Questão e Particip.'!AJ50</f>
        <v>3.7</v>
      </c>
      <c r="AK40" s="456">
        <f>'Médias por Questão e Particip.'!AK50</f>
        <v>3.74</v>
      </c>
      <c r="AL40" s="381"/>
    </row>
    <row r="41" ht="14.25" customHeight="1">
      <c r="B41" s="380"/>
      <c r="C41" s="408" t="s">
        <v>119</v>
      </c>
      <c r="D41" s="453">
        <f t="shared" si="4"/>
        <v>3.054222222</v>
      </c>
      <c r="E41" s="402">
        <f>'Médias por Questão e Particip.'!E59</f>
        <v>3.02</v>
      </c>
      <c r="F41" s="403">
        <f>'Médias por Questão e Particip.'!F59</f>
        <v>2.54</v>
      </c>
      <c r="G41" s="403">
        <f>'Médias por Questão e Particip.'!G59</f>
        <v>2.5</v>
      </c>
      <c r="H41" s="403">
        <f>'Médias por Questão e Particip.'!H59</f>
        <v>3.7</v>
      </c>
      <c r="I41" s="448">
        <f>'Médias por Questão e Particip.'!I59</f>
        <v>2.8</v>
      </c>
      <c r="J41" s="448">
        <f>'Médias por Questão e Particip.'!J59</f>
        <v>2.24</v>
      </c>
      <c r="K41" s="448">
        <f>'Médias por Questão e Particip.'!K59</f>
        <v>2.68</v>
      </c>
      <c r="L41" s="448">
        <f>'Médias por Questão e Particip.'!L59</f>
        <v>3.8</v>
      </c>
      <c r="M41" s="448">
        <f>'Médias por Questão e Particip.'!M59</f>
        <v>2.88</v>
      </c>
      <c r="N41" s="403">
        <f>'Médias por Questão e Particip.'!N59</f>
        <v>2.42</v>
      </c>
      <c r="O41" s="454">
        <f>'Médias por Questão e Particip.'!O59</f>
        <v>2.858</v>
      </c>
      <c r="P41" s="402">
        <f>'Médias por Questão e Particip.'!P59</f>
        <v>3.9</v>
      </c>
      <c r="Q41" s="403">
        <f>'Médias por Questão e Particip.'!Q59</f>
        <v>2.26</v>
      </c>
      <c r="R41" s="403">
        <f>'Médias por Questão e Particip.'!R59</f>
        <v>3.36</v>
      </c>
      <c r="S41" s="403">
        <f>'Médias por Questão e Particip.'!S59</f>
        <v>3.34</v>
      </c>
      <c r="T41" s="403">
        <f>'Médias por Questão e Particip.'!T59</f>
        <v>3</v>
      </c>
      <c r="U41" s="403">
        <f>'Médias por Questão e Particip.'!U59</f>
        <v>2.82</v>
      </c>
      <c r="V41" s="403">
        <f>'Médias por Questão e Particip.'!V59</f>
        <v>3.22</v>
      </c>
      <c r="W41" s="403">
        <f>'Médias por Questão e Particip.'!W59</f>
        <v>3.38</v>
      </c>
      <c r="X41" s="403">
        <f>'Médias por Questão e Particip.'!X59</f>
        <v>3.26</v>
      </c>
      <c r="Y41" s="403">
        <f>'Médias por Questão e Particip.'!Y59</f>
        <v>3.44</v>
      </c>
      <c r="Z41" s="455">
        <f>'Médias por Questão e Particip.'!Z59</f>
        <v>3.198</v>
      </c>
      <c r="AA41" s="402">
        <f>'Médias por Questão e Particip.'!AA59</f>
        <v>2.7</v>
      </c>
      <c r="AB41" s="403">
        <f>'Médias por Questão e Particip.'!AB59</f>
        <v>3.3</v>
      </c>
      <c r="AC41" s="403">
        <f>'Médias por Questão e Particip.'!AC59</f>
        <v>1.7</v>
      </c>
      <c r="AD41" s="403">
        <f>'Médias por Questão e Particip.'!AD59</f>
        <v>3.666666667</v>
      </c>
      <c r="AE41" s="403">
        <f>'Médias por Questão e Particip.'!AE59</f>
        <v>3.233333333</v>
      </c>
      <c r="AF41" s="403">
        <f>'Médias por Questão e Particip.'!AF59</f>
        <v>3.366666667</v>
      </c>
      <c r="AG41" s="403">
        <f>'Médias por Questão e Particip.'!AG59</f>
        <v>3.2</v>
      </c>
      <c r="AH41" s="403">
        <f>'Médias por Questão e Particip.'!AH59</f>
        <v>3.36</v>
      </c>
      <c r="AI41" s="403">
        <f>'Médias por Questão e Particip.'!AI59</f>
        <v>3.2</v>
      </c>
      <c r="AJ41" s="403">
        <f>'Médias por Questão e Particip.'!AJ59</f>
        <v>3.34</v>
      </c>
      <c r="AK41" s="456">
        <f>'Médias por Questão e Particip.'!AK59</f>
        <v>3.138888889</v>
      </c>
      <c r="AL41" s="381"/>
    </row>
    <row r="42" ht="14.25" customHeight="1">
      <c r="B42" s="380"/>
      <c r="C42" s="408" t="s">
        <v>178</v>
      </c>
      <c r="D42" s="453">
        <f t="shared" si="4"/>
        <v>2.675</v>
      </c>
      <c r="E42" s="402">
        <f>'Médias por Questão e Particip.'!E70</f>
        <v>2.35</v>
      </c>
      <c r="F42" s="403">
        <f>'Médias por Questão e Particip.'!F70</f>
        <v>2.125</v>
      </c>
      <c r="G42" s="403">
        <f>'Médias por Questão e Particip.'!G70</f>
        <v>2.125</v>
      </c>
      <c r="H42" s="403">
        <f>'Médias por Questão e Particip.'!H70</f>
        <v>2.625</v>
      </c>
      <c r="I42" s="448">
        <f>'Médias por Questão e Particip.'!I70</f>
        <v>2.625</v>
      </c>
      <c r="J42" s="448">
        <f>'Médias por Questão e Particip.'!J70</f>
        <v>2.35</v>
      </c>
      <c r="K42" s="448">
        <f>'Médias por Questão e Particip.'!K70</f>
        <v>2.4</v>
      </c>
      <c r="L42" s="448">
        <f>'Médias por Questão e Particip.'!L70</f>
        <v>3.25</v>
      </c>
      <c r="M42" s="448">
        <f>'Médias por Questão e Particip.'!M70</f>
        <v>2.65</v>
      </c>
      <c r="N42" s="403">
        <f>'Médias por Questão e Particip.'!N70</f>
        <v>2.025</v>
      </c>
      <c r="O42" s="454">
        <f>'Médias por Questão e Particip.'!O70</f>
        <v>2.4525</v>
      </c>
      <c r="P42" s="402">
        <f>'Médias por Questão e Particip.'!P70</f>
        <v>2.75</v>
      </c>
      <c r="Q42" s="403">
        <f>'Médias por Questão e Particip.'!Q70</f>
        <v>1.85</v>
      </c>
      <c r="R42" s="403">
        <f>'Médias por Questão e Particip.'!R70</f>
        <v>3.2</v>
      </c>
      <c r="S42" s="403">
        <f>'Médias por Questão e Particip.'!S70</f>
        <v>2.9</v>
      </c>
      <c r="T42" s="403">
        <f>'Médias por Questão e Particip.'!T70</f>
        <v>2.675</v>
      </c>
      <c r="U42" s="403">
        <f>'Médias por Questão e Particip.'!U70</f>
        <v>2.925</v>
      </c>
      <c r="V42" s="403">
        <f>'Médias por Questão e Particip.'!V70</f>
        <v>2.75</v>
      </c>
      <c r="W42" s="403">
        <f>'Médias por Questão e Particip.'!W70</f>
        <v>3.2</v>
      </c>
      <c r="X42" s="403">
        <f>'Médias por Questão e Particip.'!X70</f>
        <v>2.5</v>
      </c>
      <c r="Y42" s="403">
        <f>'Médias por Questão e Particip.'!Y70</f>
        <v>3.1</v>
      </c>
      <c r="Z42" s="455">
        <f>'Médias por Questão e Particip.'!Z70</f>
        <v>2.785</v>
      </c>
      <c r="AA42" s="451" t="str">
        <f>'Médias por Questão e Particip.'!AA70</f>
        <v/>
      </c>
      <c r="AB42" s="404" t="str">
        <f>'Médias por Questão e Particip.'!AB70</f>
        <v/>
      </c>
      <c r="AC42" s="404" t="str">
        <f>'Médias por Questão e Particip.'!AC70</f>
        <v/>
      </c>
      <c r="AD42" s="404" t="str">
        <f>'Médias por Questão e Particip.'!AD70</f>
        <v/>
      </c>
      <c r="AE42" s="404" t="str">
        <f>'Médias por Questão e Particip.'!AE70</f>
        <v/>
      </c>
      <c r="AF42" s="403">
        <f>'Médias por Questão e Particip.'!AF70</f>
        <v>2.9</v>
      </c>
      <c r="AG42" s="403">
        <f>'Médias por Questão e Particip.'!AG70</f>
        <v>2.85</v>
      </c>
      <c r="AH42" s="403">
        <f>'Médias por Questão e Particip.'!AH70</f>
        <v>3</v>
      </c>
      <c r="AI42" s="403">
        <f>'Médias por Questão e Particip.'!AI70</f>
        <v>2.75</v>
      </c>
      <c r="AJ42" s="403">
        <f>'Médias por Questão e Particip.'!AJ70</f>
        <v>3</v>
      </c>
      <c r="AK42" s="456">
        <f>'Médias por Questão e Particip.'!AK70</f>
        <v>2.9</v>
      </c>
      <c r="AL42" s="381"/>
    </row>
    <row r="43" ht="14.25" customHeight="1">
      <c r="B43" s="380"/>
      <c r="C43" s="416" t="s">
        <v>149</v>
      </c>
      <c r="D43" s="458">
        <f t="shared" si="4"/>
        <v>3.145555556</v>
      </c>
      <c r="E43" s="459">
        <f>'Médias por Questão e Particip.'!E83</f>
        <v>2.733333333</v>
      </c>
      <c r="F43" s="460">
        <f>'Médias por Questão e Particip.'!F83</f>
        <v>2.516666667</v>
      </c>
      <c r="G43" s="460">
        <f>'Médias por Questão e Particip.'!G83</f>
        <v>2.25</v>
      </c>
      <c r="H43" s="460">
        <f>'Médias por Questão e Particip.'!H83</f>
        <v>3.5</v>
      </c>
      <c r="I43" s="461">
        <f>'Médias por Questão e Particip.'!I83</f>
        <v>2.866666667</v>
      </c>
      <c r="J43" s="461">
        <f>'Médias por Questão e Particip.'!J83</f>
        <v>2.483333333</v>
      </c>
      <c r="K43" s="461">
        <f>'Médias por Questão e Particip.'!K83</f>
        <v>3.15</v>
      </c>
      <c r="L43" s="461">
        <f>'Médias por Questão e Particip.'!L83</f>
        <v>2.666666667</v>
      </c>
      <c r="M43" s="461">
        <f>'Médias por Questão e Particip.'!M83</f>
        <v>3.366666667</v>
      </c>
      <c r="N43" s="460">
        <f>'Médias por Questão e Particip.'!N83</f>
        <v>2.566666667</v>
      </c>
      <c r="O43" s="462">
        <f>'Médias por Questão e Particip.'!O83</f>
        <v>2.81</v>
      </c>
      <c r="P43" s="459">
        <f>'Médias por Questão e Particip.'!P83</f>
        <v>2.833333333</v>
      </c>
      <c r="Q43" s="460">
        <f>'Médias por Questão e Particip.'!Q83</f>
        <v>3.283333333</v>
      </c>
      <c r="R43" s="460">
        <f>'Médias por Questão e Particip.'!R83</f>
        <v>3.216666667</v>
      </c>
      <c r="S43" s="460">
        <f>'Médias por Questão e Particip.'!S83</f>
        <v>3.033333333</v>
      </c>
      <c r="T43" s="460">
        <f>'Médias por Questão e Particip.'!T83</f>
        <v>2.9</v>
      </c>
      <c r="U43" s="460">
        <f>'Médias por Questão e Particip.'!U83</f>
        <v>3.15</v>
      </c>
      <c r="V43" s="460">
        <f>'Médias por Questão e Particip.'!V83</f>
        <v>3.083333333</v>
      </c>
      <c r="W43" s="460">
        <f>'Médias por Questão e Particip.'!W83</f>
        <v>3.116666667</v>
      </c>
      <c r="X43" s="460">
        <f>'Médias por Questão e Particip.'!X83</f>
        <v>3.183333333</v>
      </c>
      <c r="Y43" s="460">
        <f>'Médias por Questão e Particip.'!Y83</f>
        <v>3.5</v>
      </c>
      <c r="Z43" s="463">
        <f>'Médias por Questão e Particip.'!Z83</f>
        <v>3.13</v>
      </c>
      <c r="AA43" s="459">
        <f>'Médias por Questão e Particip.'!AA83</f>
        <v>3.8</v>
      </c>
      <c r="AB43" s="460">
        <f>'Médias por Questão e Particip.'!AB83</f>
        <v>3.633333333</v>
      </c>
      <c r="AC43" s="460">
        <f>'Médias por Questão e Particip.'!AC83</f>
        <v>2.1</v>
      </c>
      <c r="AD43" s="460">
        <f>'Médias por Questão e Particip.'!AD83</f>
        <v>4.1</v>
      </c>
      <c r="AE43" s="460">
        <f>'Médias por Questão e Particip.'!AE83</f>
        <v>3.966666667</v>
      </c>
      <c r="AF43" s="460">
        <f>'Médias por Questão e Particip.'!AF83</f>
        <v>3.416666667</v>
      </c>
      <c r="AG43" s="460">
        <f>'Médias por Questão e Particip.'!AG83</f>
        <v>3.533333333</v>
      </c>
      <c r="AH43" s="460">
        <f>'Médias por Questão e Particip.'!AH83</f>
        <v>3.6</v>
      </c>
      <c r="AI43" s="460">
        <f>'Médias por Questão e Particip.'!AI83</f>
        <v>3.316666667</v>
      </c>
      <c r="AJ43" s="460">
        <f>'Médias por Questão e Particip.'!AJ83</f>
        <v>3.5</v>
      </c>
      <c r="AK43" s="464">
        <f>'Médias por Questão e Particip.'!AK83</f>
        <v>3.488888889</v>
      </c>
      <c r="AL43" s="381"/>
    </row>
    <row r="44" ht="5.25" customHeight="1">
      <c r="B44" s="380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423"/>
      <c r="P44" s="369"/>
      <c r="Q44" s="369"/>
      <c r="R44" s="369"/>
      <c r="S44" s="369"/>
      <c r="T44" s="369"/>
      <c r="U44" s="369"/>
      <c r="V44" s="369"/>
      <c r="W44" s="369"/>
      <c r="X44" s="369"/>
      <c r="Y44" s="369"/>
      <c r="Z44" s="83"/>
      <c r="AA44" s="369"/>
      <c r="AB44" s="369"/>
      <c r="AC44" s="369"/>
      <c r="AD44" s="369"/>
      <c r="AE44" s="369"/>
      <c r="AF44" s="369"/>
      <c r="AG44" s="369"/>
      <c r="AH44" s="369"/>
      <c r="AI44" s="369"/>
      <c r="AJ44" s="369"/>
      <c r="AK44" s="83"/>
      <c r="AL44" s="381"/>
    </row>
    <row r="45" ht="14.25" customHeight="1">
      <c r="B45" s="380"/>
      <c r="C45" s="424" t="s">
        <v>45</v>
      </c>
      <c r="D45" s="425">
        <f t="shared" ref="D45:AK45" si="5">IF(SUM(D36:D43)&gt;0,AVERAGE(D36:D43),"")</f>
        <v>2.960845238</v>
      </c>
      <c r="E45" s="426">
        <f t="shared" si="5"/>
        <v>2.988958333</v>
      </c>
      <c r="F45" s="427">
        <f t="shared" si="5"/>
        <v>2.490238095</v>
      </c>
      <c r="G45" s="427">
        <f t="shared" si="5"/>
        <v>2.55</v>
      </c>
      <c r="H45" s="427">
        <f t="shared" si="5"/>
        <v>3.061458333</v>
      </c>
      <c r="I45" s="427">
        <f t="shared" si="5"/>
        <v>2.645238095</v>
      </c>
      <c r="J45" s="427">
        <f t="shared" si="5"/>
        <v>2.458095238</v>
      </c>
      <c r="K45" s="427">
        <f t="shared" si="5"/>
        <v>2.786428571</v>
      </c>
      <c r="L45" s="427">
        <f t="shared" si="5"/>
        <v>3.079166667</v>
      </c>
      <c r="M45" s="427">
        <f t="shared" si="5"/>
        <v>2.968333333</v>
      </c>
      <c r="N45" s="427">
        <f t="shared" si="5"/>
        <v>2.627797619</v>
      </c>
      <c r="O45" s="465">
        <f t="shared" si="5"/>
        <v>2.772412612</v>
      </c>
      <c r="P45" s="466">
        <f t="shared" si="5"/>
        <v>3.025</v>
      </c>
      <c r="Q45" s="427">
        <f t="shared" si="5"/>
        <v>2.617916667</v>
      </c>
      <c r="R45" s="427">
        <f t="shared" si="5"/>
        <v>3.302291667</v>
      </c>
      <c r="S45" s="427">
        <f t="shared" si="5"/>
        <v>3.121666667</v>
      </c>
      <c r="T45" s="427">
        <f t="shared" si="5"/>
        <v>2.741666667</v>
      </c>
      <c r="U45" s="427">
        <f t="shared" si="5"/>
        <v>2.979583333</v>
      </c>
      <c r="V45" s="427">
        <f t="shared" si="5"/>
        <v>2.966041667</v>
      </c>
      <c r="W45" s="427">
        <f t="shared" si="5"/>
        <v>3.043333333</v>
      </c>
      <c r="X45" s="427">
        <f t="shared" si="5"/>
        <v>2.993958333</v>
      </c>
      <c r="Y45" s="427">
        <f t="shared" si="5"/>
        <v>3.21110119</v>
      </c>
      <c r="Z45" s="467">
        <f t="shared" si="5"/>
        <v>3.001047208</v>
      </c>
      <c r="AA45" s="426">
        <f t="shared" si="5"/>
        <v>3.191666667</v>
      </c>
      <c r="AB45" s="427">
        <f t="shared" si="5"/>
        <v>3.433333333</v>
      </c>
      <c r="AC45" s="427">
        <f t="shared" si="5"/>
        <v>1.908333333</v>
      </c>
      <c r="AD45" s="427">
        <f t="shared" si="5"/>
        <v>3.8</v>
      </c>
      <c r="AE45" s="427">
        <f t="shared" si="5"/>
        <v>3.508333333</v>
      </c>
      <c r="AF45" s="427">
        <f t="shared" si="5"/>
        <v>3.280555556</v>
      </c>
      <c r="AG45" s="427">
        <f t="shared" si="5"/>
        <v>3.269444444</v>
      </c>
      <c r="AH45" s="427">
        <f t="shared" si="5"/>
        <v>3.332222222</v>
      </c>
      <c r="AI45" s="427">
        <f t="shared" si="5"/>
        <v>3.155555556</v>
      </c>
      <c r="AJ45" s="427">
        <f t="shared" si="5"/>
        <v>3.3025</v>
      </c>
      <c r="AK45" s="468">
        <f t="shared" si="5"/>
        <v>3.2479092</v>
      </c>
      <c r="AL45" s="381"/>
    </row>
    <row r="46" ht="14.25" customHeight="1">
      <c r="B46" s="433"/>
      <c r="C46" s="434"/>
      <c r="D46" s="434"/>
      <c r="E46" s="434"/>
      <c r="F46" s="434"/>
      <c r="G46" s="434"/>
      <c r="H46" s="434"/>
      <c r="I46" s="434"/>
      <c r="J46" s="434"/>
      <c r="K46" s="434"/>
      <c r="L46" s="434"/>
      <c r="M46" s="434"/>
      <c r="N46" s="434"/>
      <c r="O46" s="434"/>
      <c r="P46" s="434"/>
      <c r="Q46" s="434"/>
      <c r="R46" s="434"/>
      <c r="S46" s="434"/>
      <c r="T46" s="434"/>
      <c r="U46" s="434"/>
      <c r="V46" s="434"/>
      <c r="W46" s="434"/>
      <c r="X46" s="434"/>
      <c r="Y46" s="434"/>
      <c r="Z46" s="434"/>
      <c r="AA46" s="434"/>
      <c r="AB46" s="434"/>
      <c r="AC46" s="434"/>
      <c r="AD46" s="434"/>
      <c r="AE46" s="434"/>
      <c r="AF46" s="434"/>
      <c r="AG46" s="434"/>
      <c r="AH46" s="434"/>
      <c r="AI46" s="434"/>
      <c r="AJ46" s="434"/>
      <c r="AK46" s="434"/>
      <c r="AL46" s="367"/>
    </row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S7:U7"/>
    <mergeCell ref="V7:X7"/>
    <mergeCell ref="Y7:AA7"/>
    <mergeCell ref="AB7:AD7"/>
    <mergeCell ref="AE7:AG7"/>
    <mergeCell ref="D2:Y3"/>
    <mergeCell ref="C4:R5"/>
    <mergeCell ref="D7:F7"/>
    <mergeCell ref="G7:I7"/>
    <mergeCell ref="J7:L7"/>
    <mergeCell ref="M7:O7"/>
    <mergeCell ref="P7:R7"/>
    <mergeCell ref="AC17:AF17"/>
    <mergeCell ref="AG17:AJ17"/>
    <mergeCell ref="AK17:AN17"/>
    <mergeCell ref="AO17:AR17"/>
    <mergeCell ref="C31:V32"/>
    <mergeCell ref="E34:O34"/>
    <mergeCell ref="P34:Z34"/>
    <mergeCell ref="AA34:AK34"/>
    <mergeCell ref="C14:X15"/>
    <mergeCell ref="E17:H17"/>
    <mergeCell ref="I17:L17"/>
    <mergeCell ref="M17:P17"/>
    <mergeCell ref="Q17:T17"/>
    <mergeCell ref="U17:X17"/>
    <mergeCell ref="Y17:AB17"/>
  </mergeCells>
  <conditionalFormatting sqref="X19:X26 AB19:AB26 AF19:AF26 AJ19:AJ26 AN19:AN26 AR19:AR26 E36:N43 P36:Y43 AA37:AJ38 AC40:AJ43 AA41:AB41 AA43:AB43">
    <cfRule type="cellIs" dxfId="11" priority="1" operator="equal">
      <formula>0</formula>
    </cfRule>
  </conditionalFormatting>
  <conditionalFormatting sqref="D9:E11 G9:H11 J9:K11 M9:N11 P9:Q11 S9:AG11">
    <cfRule type="cellIs" dxfId="0" priority="2" operator="equal">
      <formula>0</formula>
    </cfRule>
  </conditionalFormatting>
  <conditionalFormatting sqref="F9:F11 I9:I11 L9:L11 O9:O11 R9:R11 U9:U11">
    <cfRule type="cellIs" dxfId="1" priority="3" operator="equal">
      <formula>0</formula>
    </cfRule>
  </conditionalFormatting>
  <conditionalFormatting sqref="D19:AR26 D28:X28 D36:AK43 D45:AK45">
    <cfRule type="cellIs" dxfId="2" priority="4" operator="lessThan">
      <formula>3</formula>
    </cfRule>
  </conditionalFormatting>
  <conditionalFormatting sqref="S9:U11">
    <cfRule type="cellIs" dxfId="0" priority="5" operator="equal">
      <formula>0</formula>
    </cfRule>
  </conditionalFormatting>
  <conditionalFormatting sqref="U9:U11">
    <cfRule type="cellIs" dxfId="1" priority="6" operator="equal">
      <formula>0</formula>
    </cfRule>
  </conditionalFormatting>
  <conditionalFormatting sqref="V9:AG11">
    <cfRule type="cellIs" dxfId="0" priority="7" operator="equal">
      <formula>0</formula>
    </cfRule>
  </conditionalFormatting>
  <conditionalFormatting sqref="X9:X11">
    <cfRule type="cellIs" dxfId="1" priority="8" operator="equal">
      <formula>0</formula>
    </cfRule>
  </conditionalFormatting>
  <conditionalFormatting sqref="Y9:AG11">
    <cfRule type="cellIs" dxfId="0" priority="9" operator="equal">
      <formula>0</formula>
    </cfRule>
  </conditionalFormatting>
  <conditionalFormatting sqref="AA9:AA11 AD9:AD11 AG9:AG11">
    <cfRule type="cellIs" dxfId="1" priority="10" operator="equal">
      <formula>0</formula>
    </cfRule>
  </conditionalFormatting>
  <conditionalFormatting sqref="AB9:AC11 AE9:AF11">
    <cfRule type="cellIs" dxfId="0" priority="11" operator="equal">
      <formula>0</formula>
    </cfRule>
  </conditionalFormatting>
  <conditionalFormatting sqref="AD9:AD11 AG9:AG11">
    <cfRule type="cellIs" dxfId="1" priority="12" operator="equal">
      <formula>0</formula>
    </cfRule>
  </conditionalFormatting>
  <conditionalFormatting sqref="AE9:AF11">
    <cfRule type="cellIs" dxfId="0" priority="13" operator="equal">
      <formula>0</formula>
    </cfRule>
  </conditionalFormatting>
  <conditionalFormatting sqref="AG9:AG11">
    <cfRule type="cellIs" dxfId="1" priority="14" operator="equal">
      <formula>0</formula>
    </cfRule>
  </conditionalFormatting>
  <conditionalFormatting sqref="AB19:AB26 AF19:AF26 AJ19:AJ26 AN19:AN26 AR19:AR26">
    <cfRule type="cellIs" dxfId="11" priority="15" operator="equal">
      <formula>0</formula>
    </cfRule>
  </conditionalFormatting>
  <conditionalFormatting sqref="Y19:AR26 Y28:AB28">
    <cfRule type="cellIs" dxfId="2" priority="16" operator="lessThan">
      <formula>3</formula>
    </cfRule>
  </conditionalFormatting>
  <conditionalFormatting sqref="AF19:AF26 AJ19:AJ26 AN19:AN26 AR19:AR26">
    <cfRule type="cellIs" dxfId="11" priority="17" operator="equal">
      <formula>0</formula>
    </cfRule>
  </conditionalFormatting>
  <conditionalFormatting sqref="AC19:AR26 AC28:AF28">
    <cfRule type="cellIs" dxfId="2" priority="18" operator="lessThan">
      <formula>3</formula>
    </cfRule>
  </conditionalFormatting>
  <conditionalFormatting sqref="AJ19:AJ26 AN19:AN26 AR19:AR26">
    <cfRule type="cellIs" dxfId="11" priority="19" operator="equal">
      <formula>0</formula>
    </cfRule>
  </conditionalFormatting>
  <conditionalFormatting sqref="AG19:AR26 AG28:AJ28">
    <cfRule type="cellIs" dxfId="2" priority="20" operator="lessThan">
      <formula>3</formula>
    </cfRule>
  </conditionalFormatting>
  <conditionalFormatting sqref="AN19:AN26 AR19:AR26">
    <cfRule type="cellIs" dxfId="11" priority="21" operator="equal">
      <formula>0</formula>
    </cfRule>
  </conditionalFormatting>
  <conditionalFormatting sqref="AK19:AR26 AK28:AN28">
    <cfRule type="cellIs" dxfId="2" priority="22" operator="lessThan">
      <formula>3</formula>
    </cfRule>
  </conditionalFormatting>
  <conditionalFormatting sqref="AR19:AR26">
    <cfRule type="cellIs" dxfId="11" priority="23" operator="equal">
      <formula>0</formula>
    </cfRule>
  </conditionalFormatting>
  <conditionalFormatting sqref="AO19:AR26 AO28:AR28">
    <cfRule type="cellIs" dxfId="2" priority="24" operator="lessThan">
      <formula>3</formula>
    </cfRule>
  </conditionalFormatting>
  <hyperlinks>
    <hyperlink display="Índice" location="Indice!A1" ref="B2"/>
  </hyperlinks>
  <printOptions/>
  <pageMargins bottom="0.75" footer="0.0" header="0.0" left="0.25" right="0.25" top="0.75"/>
  <pageSetup paperSize="8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2.25"/>
    <col customWidth="1" min="2" max="2" width="10.0"/>
    <col customWidth="1" min="3" max="3" width="51.5"/>
    <col customWidth="1" min="4" max="4" width="5.63"/>
    <col customWidth="1" min="5" max="9" width="8.75"/>
    <col customWidth="1" min="10" max="10" width="3.38"/>
    <col customWidth="1" min="11" max="11" width="10.0"/>
    <col customWidth="1" min="12" max="12" width="51.5"/>
    <col customWidth="1" min="13" max="13" width="7.5"/>
    <col customWidth="1" min="14" max="18" width="8.75"/>
    <col customWidth="1" min="19" max="26" width="8.0"/>
  </cols>
  <sheetData>
    <row r="1" ht="30.0" customHeight="1">
      <c r="A1" s="11"/>
      <c r="B1" s="19" t="s">
        <v>12</v>
      </c>
      <c r="C1" s="469" t="s">
        <v>180</v>
      </c>
      <c r="D1" s="470"/>
      <c r="E1" s="471"/>
      <c r="F1" s="472"/>
      <c r="G1" s="472"/>
      <c r="H1" s="472"/>
      <c r="I1" s="471"/>
      <c r="J1" s="11"/>
      <c r="K1" s="473"/>
      <c r="L1" s="473"/>
      <c r="M1" s="470"/>
      <c r="N1" s="471"/>
      <c r="O1" s="472"/>
      <c r="P1" s="472"/>
      <c r="Q1" s="472"/>
      <c r="R1" s="471"/>
      <c r="S1" s="11"/>
      <c r="T1" s="11"/>
      <c r="U1" s="11"/>
      <c r="V1" s="11"/>
      <c r="W1" s="11"/>
      <c r="X1" s="11"/>
      <c r="Y1" s="11"/>
      <c r="Z1" s="11"/>
    </row>
    <row r="2" ht="14.25" customHeight="1">
      <c r="A2" s="11"/>
      <c r="B2" s="473"/>
      <c r="C2" s="473"/>
      <c r="D2" s="474" t="s">
        <v>45</v>
      </c>
      <c r="E2" s="475" t="s">
        <v>181</v>
      </c>
      <c r="F2" s="341"/>
      <c r="G2" s="341"/>
      <c r="H2" s="341"/>
      <c r="I2" s="342"/>
      <c r="J2" s="11"/>
      <c r="K2" s="473"/>
      <c r="L2" s="473"/>
      <c r="M2" s="474" t="s">
        <v>45</v>
      </c>
      <c r="N2" s="475" t="s">
        <v>181</v>
      </c>
      <c r="O2" s="341"/>
      <c r="P2" s="341"/>
      <c r="Q2" s="341"/>
      <c r="R2" s="342"/>
      <c r="S2" s="11"/>
      <c r="T2" s="11"/>
      <c r="U2" s="11"/>
      <c r="V2" s="11"/>
      <c r="W2" s="11"/>
      <c r="X2" s="11"/>
      <c r="Y2" s="11"/>
      <c r="Z2" s="11"/>
    </row>
    <row r="3" ht="25.5" customHeight="1">
      <c r="A3" s="11"/>
      <c r="B3" s="476"/>
      <c r="C3" s="339" t="s">
        <v>182</v>
      </c>
      <c r="D3" s="477"/>
      <c r="E3" s="223" t="str">
        <f>Indice!$D$5</f>
        <v>1º Ciclo - G1</v>
      </c>
      <c r="F3" s="225" t="str">
        <f>Indice!$D$8</f>
        <v>2º Ciclo - AC</v>
      </c>
      <c r="G3" s="227" t="str">
        <f>Indice!$D$10</f>
        <v>3º Ciclo - AC</v>
      </c>
      <c r="H3" s="228" t="str">
        <f>Indice!$D$13</f>
        <v>Secundário Geral</v>
      </c>
      <c r="I3" s="478" t="str">
        <f>Indice!$D$14</f>
        <v>Secundário Profissional</v>
      </c>
      <c r="J3" s="11"/>
      <c r="K3" s="476"/>
      <c r="L3" s="339" t="s">
        <v>183</v>
      </c>
      <c r="M3" s="477"/>
      <c r="N3" s="223" t="str">
        <f>Indice!$D$5</f>
        <v>1º Ciclo - G1</v>
      </c>
      <c r="O3" s="225" t="str">
        <f>Indice!$D$8</f>
        <v>2º Ciclo - AC</v>
      </c>
      <c r="P3" s="227" t="str">
        <f>Indice!$D$10</f>
        <v>3º Ciclo - AC</v>
      </c>
      <c r="Q3" s="228" t="str">
        <f>Indice!$D$13</f>
        <v>Secundário Geral</v>
      </c>
      <c r="R3" s="478" t="str">
        <f>Indice!$D$14</f>
        <v>Secundário Profissional</v>
      </c>
      <c r="S3" s="11"/>
      <c r="T3" s="11"/>
      <c r="U3" s="11"/>
      <c r="V3" s="11"/>
      <c r="W3" s="11"/>
      <c r="X3" s="11"/>
      <c r="Y3" s="11"/>
      <c r="Z3" s="11"/>
    </row>
    <row r="4" ht="29.25" customHeight="1">
      <c r="A4" s="11"/>
      <c r="B4" s="479" t="s">
        <v>184</v>
      </c>
      <c r="C4" s="480"/>
      <c r="D4" s="481" t="str">
        <f t="shared" ref="D4:D6" si="1">IF(SUM(E4:I4)&gt;0,AVERAGE(E4:I4),"")</f>
        <v/>
      </c>
      <c r="E4" s="482"/>
      <c r="F4" s="483"/>
      <c r="G4" s="483"/>
      <c r="H4" s="483"/>
      <c r="I4" s="484"/>
      <c r="J4" s="11"/>
      <c r="K4" s="479" t="s">
        <v>184</v>
      </c>
      <c r="L4" s="480"/>
      <c r="M4" s="481" t="str">
        <f t="shared" ref="M4:M6" si="2">IF(SUM(N4:R4)&gt;0,AVERAGE(N4:R4),"")</f>
        <v/>
      </c>
      <c r="N4" s="485"/>
      <c r="O4" s="483"/>
      <c r="P4" s="483"/>
      <c r="Q4" s="483"/>
      <c r="R4" s="484"/>
      <c r="S4" s="11"/>
      <c r="T4" s="11"/>
      <c r="U4" s="11"/>
      <c r="V4" s="11"/>
      <c r="W4" s="11"/>
      <c r="X4" s="11"/>
      <c r="Y4" s="11"/>
      <c r="Z4" s="11"/>
    </row>
    <row r="5" ht="29.25" customHeight="1">
      <c r="A5" s="11"/>
      <c r="B5" s="486" t="s">
        <v>21</v>
      </c>
      <c r="C5" s="487"/>
      <c r="D5" s="488" t="str">
        <f t="shared" si="1"/>
        <v/>
      </c>
      <c r="E5" s="489"/>
      <c r="F5" s="490"/>
      <c r="G5" s="490"/>
      <c r="H5" s="490"/>
      <c r="I5" s="491"/>
      <c r="J5" s="11"/>
      <c r="K5" s="486" t="s">
        <v>21</v>
      </c>
      <c r="L5" s="487"/>
      <c r="M5" s="488" t="str">
        <f t="shared" si="2"/>
        <v/>
      </c>
      <c r="N5" s="492"/>
      <c r="O5" s="490"/>
      <c r="P5" s="490"/>
      <c r="Q5" s="490"/>
      <c r="R5" s="491"/>
      <c r="S5" s="11"/>
      <c r="T5" s="11"/>
      <c r="U5" s="11"/>
      <c r="V5" s="11"/>
      <c r="W5" s="11"/>
      <c r="X5" s="11"/>
      <c r="Y5" s="11"/>
      <c r="Z5" s="11"/>
    </row>
    <row r="6" ht="29.25" customHeight="1">
      <c r="A6" s="11"/>
      <c r="B6" s="493" t="s">
        <v>30</v>
      </c>
      <c r="C6" s="494"/>
      <c r="D6" s="495" t="str">
        <f t="shared" si="1"/>
        <v/>
      </c>
      <c r="E6" s="496"/>
      <c r="F6" s="497"/>
      <c r="G6" s="497"/>
      <c r="H6" s="497"/>
      <c r="I6" s="498"/>
      <c r="J6" s="11"/>
      <c r="K6" s="493" t="s">
        <v>30</v>
      </c>
      <c r="L6" s="499"/>
      <c r="M6" s="495" t="str">
        <f t="shared" si="2"/>
        <v/>
      </c>
      <c r="N6" s="500"/>
      <c r="O6" s="501"/>
      <c r="P6" s="501"/>
      <c r="Q6" s="501"/>
      <c r="R6" s="502"/>
      <c r="S6" s="11"/>
      <c r="T6" s="11"/>
      <c r="U6" s="11"/>
      <c r="V6" s="11"/>
      <c r="W6" s="11"/>
      <c r="X6" s="11"/>
      <c r="Y6" s="11"/>
      <c r="Z6" s="11"/>
    </row>
    <row r="7" ht="14.25" customHeight="1">
      <c r="A7" s="11"/>
      <c r="B7" s="473"/>
      <c r="C7" s="503" t="s">
        <v>185</v>
      </c>
      <c r="D7" s="504"/>
      <c r="E7" s="505" t="str">
        <f t="shared" ref="E7:I7" si="3">IF(SUM(E4:E6)&gt;0,AVERAGE(E4:E6),"")</f>
        <v/>
      </c>
      <c r="F7" s="506" t="str">
        <f t="shared" si="3"/>
        <v/>
      </c>
      <c r="G7" s="506" t="str">
        <f t="shared" si="3"/>
        <v/>
      </c>
      <c r="H7" s="506" t="str">
        <f t="shared" si="3"/>
        <v/>
      </c>
      <c r="I7" s="507" t="str">
        <f t="shared" si="3"/>
        <v/>
      </c>
      <c r="J7" s="11"/>
      <c r="K7" s="473"/>
      <c r="L7" s="503" t="s">
        <v>185</v>
      </c>
      <c r="M7" s="508"/>
      <c r="N7" s="505" t="str">
        <f t="shared" ref="N7:R7" si="4">IF(SUM(N4:N6)&gt;0,AVERAGE(N4:N6),"")</f>
        <v/>
      </c>
      <c r="O7" s="506" t="str">
        <f t="shared" si="4"/>
        <v/>
      </c>
      <c r="P7" s="506" t="str">
        <f t="shared" si="4"/>
        <v/>
      </c>
      <c r="Q7" s="506" t="str">
        <f t="shared" si="4"/>
        <v/>
      </c>
      <c r="R7" s="507" t="str">
        <f t="shared" si="4"/>
        <v/>
      </c>
      <c r="S7" s="11"/>
      <c r="T7" s="11"/>
      <c r="U7" s="11"/>
      <c r="V7" s="11"/>
      <c r="W7" s="11"/>
      <c r="X7" s="11"/>
      <c r="Y7" s="11"/>
      <c r="Z7" s="11"/>
    </row>
    <row r="8" ht="9.75" customHeight="1">
      <c r="A8" s="11"/>
      <c r="B8" s="473"/>
      <c r="C8" s="473"/>
      <c r="D8" s="470"/>
      <c r="E8" s="471"/>
      <c r="F8" s="472"/>
      <c r="G8" s="472"/>
      <c r="H8" s="472"/>
      <c r="I8" s="471"/>
      <c r="J8" s="11"/>
      <c r="K8" s="473"/>
      <c r="L8" s="473"/>
      <c r="M8" s="470"/>
      <c r="N8" s="471"/>
      <c r="O8" s="472"/>
      <c r="P8" s="472"/>
      <c r="Q8" s="472"/>
      <c r="R8" s="471"/>
      <c r="S8" s="11"/>
      <c r="T8" s="11"/>
      <c r="U8" s="11"/>
      <c r="V8" s="11"/>
      <c r="W8" s="11"/>
      <c r="X8" s="11"/>
      <c r="Y8" s="11"/>
      <c r="Z8" s="11"/>
    </row>
    <row r="9" ht="14.25" customHeight="1">
      <c r="A9" s="11"/>
      <c r="B9" s="473"/>
      <c r="C9" s="473"/>
      <c r="D9" s="474" t="s">
        <v>45</v>
      </c>
      <c r="E9" s="475" t="s">
        <v>181</v>
      </c>
      <c r="F9" s="341"/>
      <c r="G9" s="341"/>
      <c r="H9" s="341"/>
      <c r="I9" s="342"/>
      <c r="J9" s="11"/>
      <c r="K9" s="473"/>
      <c r="L9" s="473"/>
      <c r="M9" s="474" t="s">
        <v>45</v>
      </c>
      <c r="N9" s="475" t="s">
        <v>181</v>
      </c>
      <c r="O9" s="341"/>
      <c r="P9" s="341"/>
      <c r="Q9" s="341"/>
      <c r="R9" s="342"/>
      <c r="S9" s="11"/>
      <c r="T9" s="11"/>
      <c r="U9" s="11"/>
      <c r="V9" s="11"/>
      <c r="W9" s="11"/>
      <c r="X9" s="11"/>
      <c r="Y9" s="11"/>
      <c r="Z9" s="11"/>
    </row>
    <row r="10" ht="25.5" customHeight="1">
      <c r="A10" s="11"/>
      <c r="B10" s="476"/>
      <c r="C10" s="339" t="s">
        <v>186</v>
      </c>
      <c r="D10" s="477"/>
      <c r="E10" s="223" t="str">
        <f>Indice!$D$5</f>
        <v>1º Ciclo - G1</v>
      </c>
      <c r="F10" s="225" t="str">
        <f>Indice!$D$8</f>
        <v>2º Ciclo - AC</v>
      </c>
      <c r="G10" s="227" t="str">
        <f>Indice!$D$10</f>
        <v>3º Ciclo - AC</v>
      </c>
      <c r="H10" s="228" t="str">
        <f>Indice!$D$13</f>
        <v>Secundário Geral</v>
      </c>
      <c r="I10" s="478" t="str">
        <f>Indice!$D$14</f>
        <v>Secundário Profissional</v>
      </c>
      <c r="J10" s="11"/>
      <c r="K10" s="476"/>
      <c r="L10" s="339" t="s">
        <v>187</v>
      </c>
      <c r="M10" s="477"/>
      <c r="N10" s="223" t="str">
        <f>Indice!$D$5</f>
        <v>1º Ciclo - G1</v>
      </c>
      <c r="O10" s="225" t="str">
        <f>Indice!$D$8</f>
        <v>2º Ciclo - AC</v>
      </c>
      <c r="P10" s="227" t="str">
        <f>Indice!$D$10</f>
        <v>3º Ciclo - AC</v>
      </c>
      <c r="Q10" s="228" t="str">
        <f>Indice!$D$13</f>
        <v>Secundário Geral</v>
      </c>
      <c r="R10" s="478" t="str">
        <f>Indice!$D$14</f>
        <v>Secundário Profissional</v>
      </c>
      <c r="S10" s="11"/>
      <c r="T10" s="11"/>
      <c r="U10" s="11"/>
      <c r="V10" s="11"/>
      <c r="W10" s="11"/>
      <c r="X10" s="11"/>
      <c r="Y10" s="11"/>
      <c r="Z10" s="11"/>
    </row>
    <row r="11" ht="29.25" customHeight="1">
      <c r="A11" s="11"/>
      <c r="B11" s="479" t="s">
        <v>184</v>
      </c>
      <c r="C11" s="480"/>
      <c r="D11" s="481" t="str">
        <f t="shared" ref="D11:D13" si="5">IF(SUM(E11:I11)&gt;0,AVERAGE(E11:I11),"")</f>
        <v/>
      </c>
      <c r="E11" s="485"/>
      <c r="F11" s="483"/>
      <c r="G11" s="483"/>
      <c r="H11" s="483"/>
      <c r="I11" s="484"/>
      <c r="J11" s="11"/>
      <c r="K11" s="479" t="s">
        <v>184</v>
      </c>
      <c r="L11" s="480"/>
      <c r="M11" s="481" t="str">
        <f t="shared" ref="M11:M13" si="6">IF(SUM(N11:R11)&gt;0,AVERAGE(N11:R11),"")</f>
        <v/>
      </c>
      <c r="N11" s="485"/>
      <c r="O11" s="483"/>
      <c r="P11" s="483"/>
      <c r="Q11" s="483"/>
      <c r="R11" s="484"/>
      <c r="S11" s="11"/>
      <c r="T11" s="11"/>
      <c r="U11" s="11"/>
      <c r="V11" s="11"/>
      <c r="W11" s="11"/>
      <c r="X11" s="11"/>
      <c r="Y11" s="11"/>
      <c r="Z11" s="11"/>
    </row>
    <row r="12" ht="29.25" customHeight="1">
      <c r="A12" s="11"/>
      <c r="B12" s="486" t="s">
        <v>21</v>
      </c>
      <c r="C12" s="509"/>
      <c r="D12" s="488" t="str">
        <f t="shared" si="5"/>
        <v/>
      </c>
      <c r="E12" s="492"/>
      <c r="F12" s="490"/>
      <c r="G12" s="490"/>
      <c r="H12" s="490"/>
      <c r="I12" s="491"/>
      <c r="J12" s="11"/>
      <c r="K12" s="486" t="s">
        <v>21</v>
      </c>
      <c r="L12" s="487"/>
      <c r="M12" s="488" t="str">
        <f t="shared" si="6"/>
        <v/>
      </c>
      <c r="N12" s="492"/>
      <c r="O12" s="490"/>
      <c r="P12" s="490"/>
      <c r="Q12" s="490"/>
      <c r="R12" s="491"/>
      <c r="S12" s="11"/>
      <c r="T12" s="11"/>
      <c r="U12" s="11"/>
      <c r="V12" s="11"/>
      <c r="W12" s="11"/>
      <c r="X12" s="11"/>
      <c r="Y12" s="11"/>
      <c r="Z12" s="11"/>
    </row>
    <row r="13" ht="29.25" customHeight="1">
      <c r="A13" s="11"/>
      <c r="B13" s="493" t="s">
        <v>30</v>
      </c>
      <c r="C13" s="499"/>
      <c r="D13" s="495" t="str">
        <f t="shared" si="5"/>
        <v/>
      </c>
      <c r="E13" s="500"/>
      <c r="F13" s="501"/>
      <c r="G13" s="501"/>
      <c r="H13" s="501"/>
      <c r="I13" s="502"/>
      <c r="J13" s="11"/>
      <c r="K13" s="493" t="s">
        <v>30</v>
      </c>
      <c r="L13" s="499"/>
      <c r="M13" s="495" t="str">
        <f t="shared" si="6"/>
        <v/>
      </c>
      <c r="N13" s="500"/>
      <c r="O13" s="501"/>
      <c r="P13" s="501"/>
      <c r="Q13" s="501"/>
      <c r="R13" s="502"/>
      <c r="S13" s="11"/>
      <c r="T13" s="11"/>
      <c r="U13" s="11"/>
      <c r="V13" s="11"/>
      <c r="W13" s="11"/>
      <c r="X13" s="11"/>
      <c r="Y13" s="11"/>
      <c r="Z13" s="11"/>
    </row>
    <row r="14" ht="14.25" customHeight="1">
      <c r="A14" s="11"/>
      <c r="B14" s="473"/>
      <c r="C14" s="503" t="s">
        <v>185</v>
      </c>
      <c r="D14" s="508"/>
      <c r="E14" s="505" t="str">
        <f t="shared" ref="E14:I14" si="7">IF(SUM(E11:E13)&gt;0,AVERAGE(E11:E13),"")</f>
        <v/>
      </c>
      <c r="F14" s="506" t="str">
        <f t="shared" si="7"/>
        <v/>
      </c>
      <c r="G14" s="506" t="str">
        <f t="shared" si="7"/>
        <v/>
      </c>
      <c r="H14" s="506" t="str">
        <f t="shared" si="7"/>
        <v/>
      </c>
      <c r="I14" s="507" t="str">
        <f t="shared" si="7"/>
        <v/>
      </c>
      <c r="J14" s="11"/>
      <c r="K14" s="473"/>
      <c r="L14" s="503" t="s">
        <v>185</v>
      </c>
      <c r="M14" s="508"/>
      <c r="N14" s="505" t="str">
        <f t="shared" ref="N14:R14" si="8">IF(SUM(N11:N13)&gt;0,AVERAGE(N11:N13),"")</f>
        <v/>
      </c>
      <c r="O14" s="506" t="str">
        <f t="shared" si="8"/>
        <v/>
      </c>
      <c r="P14" s="506" t="str">
        <f t="shared" si="8"/>
        <v/>
      </c>
      <c r="Q14" s="506" t="str">
        <f t="shared" si="8"/>
        <v/>
      </c>
      <c r="R14" s="507" t="str">
        <f t="shared" si="8"/>
        <v/>
      </c>
      <c r="S14" s="11"/>
      <c r="T14" s="11"/>
      <c r="U14" s="11"/>
      <c r="V14" s="11"/>
      <c r="W14" s="11"/>
      <c r="X14" s="11"/>
      <c r="Y14" s="11"/>
      <c r="Z14" s="11"/>
    </row>
    <row r="15" ht="9.75" customHeight="1">
      <c r="A15" s="11"/>
      <c r="B15" s="473"/>
      <c r="C15" s="473"/>
      <c r="D15" s="470"/>
      <c r="E15" s="471"/>
      <c r="F15" s="472"/>
      <c r="G15" s="472"/>
      <c r="H15" s="472"/>
      <c r="I15" s="471"/>
      <c r="J15" s="11"/>
      <c r="K15" s="473"/>
      <c r="L15" s="473"/>
      <c r="M15" s="470"/>
      <c r="N15" s="471"/>
      <c r="O15" s="472"/>
      <c r="P15" s="472"/>
      <c r="Q15" s="472"/>
      <c r="R15" s="471"/>
      <c r="S15" s="11"/>
      <c r="T15" s="11"/>
      <c r="U15" s="11"/>
      <c r="V15" s="11"/>
      <c r="W15" s="11"/>
      <c r="X15" s="11"/>
      <c r="Y15" s="11"/>
      <c r="Z15" s="11"/>
    </row>
    <row r="16" ht="14.25" customHeight="1">
      <c r="A16" s="11"/>
      <c r="B16" s="473"/>
      <c r="C16" s="473"/>
      <c r="D16" s="474" t="s">
        <v>45</v>
      </c>
      <c r="E16" s="475" t="s">
        <v>181</v>
      </c>
      <c r="F16" s="341"/>
      <c r="G16" s="341"/>
      <c r="H16" s="341"/>
      <c r="I16" s="342"/>
      <c r="J16" s="11"/>
      <c r="K16" s="473"/>
      <c r="L16" s="473"/>
      <c r="M16" s="474" t="s">
        <v>45</v>
      </c>
      <c r="N16" s="475" t="s">
        <v>181</v>
      </c>
      <c r="O16" s="341"/>
      <c r="P16" s="341"/>
      <c r="Q16" s="341"/>
      <c r="R16" s="342"/>
      <c r="S16" s="11"/>
      <c r="T16" s="11"/>
      <c r="U16" s="11"/>
      <c r="V16" s="11"/>
      <c r="W16" s="11"/>
      <c r="X16" s="11"/>
      <c r="Y16" s="11"/>
      <c r="Z16" s="11"/>
    </row>
    <row r="17" ht="25.5" customHeight="1">
      <c r="A17" s="11"/>
      <c r="B17" s="476"/>
      <c r="C17" s="339" t="s">
        <v>188</v>
      </c>
      <c r="D17" s="477"/>
      <c r="E17" s="223" t="str">
        <f>Indice!$D$5</f>
        <v>1º Ciclo - G1</v>
      </c>
      <c r="F17" s="225" t="str">
        <f>Indice!$D$8</f>
        <v>2º Ciclo - AC</v>
      </c>
      <c r="G17" s="227" t="str">
        <f>Indice!$D$10</f>
        <v>3º Ciclo - AC</v>
      </c>
      <c r="H17" s="228" t="str">
        <f>Indice!$D$13</f>
        <v>Secundário Geral</v>
      </c>
      <c r="I17" s="478" t="str">
        <f>Indice!$D$14</f>
        <v>Secundário Profissional</v>
      </c>
      <c r="J17" s="11"/>
      <c r="K17" s="476"/>
      <c r="L17" s="339" t="s">
        <v>189</v>
      </c>
      <c r="M17" s="477"/>
      <c r="N17" s="223" t="str">
        <f>Indice!$D$5</f>
        <v>1º Ciclo - G1</v>
      </c>
      <c r="O17" s="225" t="str">
        <f>Indice!$D$8</f>
        <v>2º Ciclo - AC</v>
      </c>
      <c r="P17" s="227" t="str">
        <f>Indice!$D$10</f>
        <v>3º Ciclo - AC</v>
      </c>
      <c r="Q17" s="228" t="str">
        <f>Indice!$D$13</f>
        <v>Secundário Geral</v>
      </c>
      <c r="R17" s="478" t="str">
        <f>Indice!$D$14</f>
        <v>Secundário Profissional</v>
      </c>
      <c r="S17" s="11"/>
      <c r="T17" s="11"/>
      <c r="U17" s="11"/>
      <c r="V17" s="11"/>
      <c r="W17" s="11"/>
      <c r="X17" s="11"/>
      <c r="Y17" s="11"/>
      <c r="Z17" s="11"/>
    </row>
    <row r="18" ht="29.25" customHeight="1">
      <c r="A18" s="11"/>
      <c r="B18" s="479" t="s">
        <v>184</v>
      </c>
      <c r="C18" s="480"/>
      <c r="D18" s="481" t="str">
        <f t="shared" ref="D18:D20" si="9">IF(SUM(E18:I18)&gt;0,AVERAGE(E18:I18),"")</f>
        <v/>
      </c>
      <c r="E18" s="485"/>
      <c r="F18" s="483"/>
      <c r="G18" s="483"/>
      <c r="H18" s="483"/>
      <c r="I18" s="484"/>
      <c r="J18" s="11"/>
      <c r="K18" s="479" t="s">
        <v>184</v>
      </c>
      <c r="L18" s="480"/>
      <c r="M18" s="481" t="str">
        <f t="shared" ref="M18:M20" si="10">IF(SUM(N18:R18)&gt;0,AVERAGE(N18:R18),"")</f>
        <v/>
      </c>
      <c r="N18" s="485"/>
      <c r="O18" s="483"/>
      <c r="P18" s="483"/>
      <c r="Q18" s="483"/>
      <c r="R18" s="484"/>
      <c r="S18" s="11"/>
      <c r="T18" s="11"/>
      <c r="U18" s="11"/>
      <c r="V18" s="11"/>
      <c r="W18" s="11"/>
      <c r="X18" s="11"/>
      <c r="Y18" s="11"/>
      <c r="Z18" s="11"/>
    </row>
    <row r="19" ht="29.25" customHeight="1">
      <c r="A19" s="11"/>
      <c r="B19" s="486" t="s">
        <v>21</v>
      </c>
      <c r="C19" s="487"/>
      <c r="D19" s="488" t="str">
        <f t="shared" si="9"/>
        <v/>
      </c>
      <c r="E19" s="492"/>
      <c r="F19" s="490"/>
      <c r="G19" s="490"/>
      <c r="H19" s="490"/>
      <c r="I19" s="491"/>
      <c r="J19" s="11"/>
      <c r="K19" s="486" t="s">
        <v>21</v>
      </c>
      <c r="L19" s="487"/>
      <c r="M19" s="488" t="str">
        <f t="shared" si="10"/>
        <v/>
      </c>
      <c r="N19" s="492"/>
      <c r="O19" s="490"/>
      <c r="P19" s="490"/>
      <c r="Q19" s="490"/>
      <c r="R19" s="491"/>
      <c r="S19" s="11"/>
      <c r="T19" s="11"/>
      <c r="U19" s="11"/>
      <c r="V19" s="11"/>
      <c r="W19" s="11"/>
      <c r="X19" s="11"/>
      <c r="Y19" s="11"/>
      <c r="Z19" s="11"/>
    </row>
    <row r="20" ht="29.25" customHeight="1">
      <c r="A20" s="11"/>
      <c r="B20" s="493" t="s">
        <v>30</v>
      </c>
      <c r="C20" s="499"/>
      <c r="D20" s="495" t="str">
        <f t="shared" si="9"/>
        <v/>
      </c>
      <c r="E20" s="500"/>
      <c r="F20" s="501"/>
      <c r="G20" s="501"/>
      <c r="H20" s="501"/>
      <c r="I20" s="502"/>
      <c r="J20" s="11"/>
      <c r="K20" s="493" t="s">
        <v>30</v>
      </c>
      <c r="L20" s="499"/>
      <c r="M20" s="495" t="str">
        <f t="shared" si="10"/>
        <v/>
      </c>
      <c r="N20" s="500"/>
      <c r="O20" s="501"/>
      <c r="P20" s="501"/>
      <c r="Q20" s="501"/>
      <c r="R20" s="502"/>
      <c r="S20" s="11"/>
      <c r="T20" s="11"/>
      <c r="U20" s="11"/>
      <c r="V20" s="11"/>
      <c r="W20" s="11"/>
      <c r="X20" s="11"/>
      <c r="Y20" s="11"/>
      <c r="Z20" s="11"/>
    </row>
    <row r="21" ht="14.25" customHeight="1">
      <c r="A21" s="11"/>
      <c r="B21" s="473"/>
      <c r="C21" s="503" t="s">
        <v>185</v>
      </c>
      <c r="D21" s="508"/>
      <c r="E21" s="505" t="str">
        <f t="shared" ref="E21:I21" si="11">IF(SUM(E18:E20)&gt;0,AVERAGE(E18:E20),"")</f>
        <v/>
      </c>
      <c r="F21" s="506" t="str">
        <f t="shared" si="11"/>
        <v/>
      </c>
      <c r="G21" s="506" t="str">
        <f t="shared" si="11"/>
        <v/>
      </c>
      <c r="H21" s="506" t="str">
        <f t="shared" si="11"/>
        <v/>
      </c>
      <c r="I21" s="507" t="str">
        <f t="shared" si="11"/>
        <v/>
      </c>
      <c r="J21" s="11"/>
      <c r="K21" s="473"/>
      <c r="L21" s="503" t="s">
        <v>185</v>
      </c>
      <c r="M21" s="508"/>
      <c r="N21" s="505" t="str">
        <f t="shared" ref="N21:R21" si="12">IF(SUM(N18:N20)&gt;0,AVERAGE(N18:N20),"")</f>
        <v/>
      </c>
      <c r="O21" s="506" t="str">
        <f t="shared" si="12"/>
        <v/>
      </c>
      <c r="P21" s="506" t="str">
        <f t="shared" si="12"/>
        <v/>
      </c>
      <c r="Q21" s="506" t="str">
        <f t="shared" si="12"/>
        <v/>
      </c>
      <c r="R21" s="507" t="str">
        <f t="shared" si="12"/>
        <v/>
      </c>
      <c r="S21" s="11"/>
      <c r="T21" s="11"/>
      <c r="U21" s="11"/>
      <c r="V21" s="11"/>
      <c r="W21" s="11"/>
      <c r="X21" s="11"/>
      <c r="Y21" s="11"/>
      <c r="Z21" s="11"/>
    </row>
    <row r="22" ht="9.75" customHeight="1">
      <c r="A22" s="11"/>
      <c r="B22" s="473"/>
      <c r="C22" s="473"/>
      <c r="D22" s="470"/>
      <c r="E22" s="471"/>
      <c r="F22" s="472"/>
      <c r="G22" s="472"/>
      <c r="H22" s="472"/>
      <c r="I22" s="471"/>
      <c r="J22" s="11"/>
      <c r="K22" s="473"/>
      <c r="L22" s="473"/>
      <c r="M22" s="470"/>
      <c r="N22" s="471"/>
      <c r="O22" s="472"/>
      <c r="P22" s="472"/>
      <c r="Q22" s="472"/>
      <c r="R22" s="471"/>
      <c r="S22" s="11"/>
      <c r="T22" s="11"/>
      <c r="U22" s="11"/>
      <c r="V22" s="11"/>
      <c r="W22" s="11"/>
      <c r="X22" s="11"/>
      <c r="Y22" s="11"/>
      <c r="Z22" s="11"/>
    </row>
    <row r="23" ht="14.25" customHeight="1">
      <c r="A23" s="11"/>
      <c r="B23" s="473"/>
      <c r="C23" s="473"/>
      <c r="D23" s="474" t="s">
        <v>45</v>
      </c>
      <c r="E23" s="475" t="s">
        <v>181</v>
      </c>
      <c r="F23" s="341"/>
      <c r="G23" s="341"/>
      <c r="H23" s="341"/>
      <c r="I23" s="342"/>
      <c r="J23" s="11"/>
      <c r="K23" s="473"/>
      <c r="L23" s="473"/>
      <c r="M23" s="474" t="s">
        <v>45</v>
      </c>
      <c r="N23" s="475" t="s">
        <v>181</v>
      </c>
      <c r="O23" s="341"/>
      <c r="P23" s="341"/>
      <c r="Q23" s="341"/>
      <c r="R23" s="342"/>
      <c r="S23" s="11"/>
      <c r="T23" s="11"/>
      <c r="U23" s="11"/>
      <c r="V23" s="11"/>
      <c r="W23" s="11"/>
      <c r="X23" s="11"/>
      <c r="Y23" s="11"/>
      <c r="Z23" s="11"/>
    </row>
    <row r="24" ht="25.5" customHeight="1">
      <c r="A24" s="11"/>
      <c r="B24" s="476"/>
      <c r="C24" s="339" t="s">
        <v>190</v>
      </c>
      <c r="D24" s="477"/>
      <c r="E24" s="223" t="str">
        <f>Indice!$D$5</f>
        <v>1º Ciclo - G1</v>
      </c>
      <c r="F24" s="225" t="str">
        <f>Indice!$D$8</f>
        <v>2º Ciclo - AC</v>
      </c>
      <c r="G24" s="227" t="str">
        <f>Indice!$D$10</f>
        <v>3º Ciclo - AC</v>
      </c>
      <c r="H24" s="228" t="str">
        <f>Indice!$D$13</f>
        <v>Secundário Geral</v>
      </c>
      <c r="I24" s="478" t="str">
        <f>Indice!$D$14</f>
        <v>Secundário Profissional</v>
      </c>
      <c r="J24" s="11"/>
      <c r="K24" s="476"/>
      <c r="L24" s="339" t="s">
        <v>191</v>
      </c>
      <c r="M24" s="477"/>
      <c r="N24" s="223" t="str">
        <f>Indice!$D$5</f>
        <v>1º Ciclo - G1</v>
      </c>
      <c r="O24" s="225" t="str">
        <f>Indice!$D$8</f>
        <v>2º Ciclo - AC</v>
      </c>
      <c r="P24" s="227" t="str">
        <f>Indice!$D$10</f>
        <v>3º Ciclo - AC</v>
      </c>
      <c r="Q24" s="228" t="str">
        <f>Indice!$D$13</f>
        <v>Secundário Geral</v>
      </c>
      <c r="R24" s="478" t="str">
        <f>Indice!$D$14</f>
        <v>Secundário Profissional</v>
      </c>
      <c r="S24" s="11"/>
      <c r="T24" s="11"/>
      <c r="U24" s="11"/>
      <c r="V24" s="11"/>
      <c r="W24" s="11"/>
      <c r="X24" s="11"/>
      <c r="Y24" s="11"/>
      <c r="Z24" s="11"/>
    </row>
    <row r="25" ht="29.25" customHeight="1">
      <c r="A25" s="11"/>
      <c r="B25" s="479" t="s">
        <v>184</v>
      </c>
      <c r="C25" s="480"/>
      <c r="D25" s="481" t="str">
        <f t="shared" ref="D25:D27" si="13">IF(SUM(E25:I25)&gt;0,AVERAGE(E25:I25),"")</f>
        <v/>
      </c>
      <c r="E25" s="485"/>
      <c r="F25" s="483"/>
      <c r="G25" s="483"/>
      <c r="H25" s="483"/>
      <c r="I25" s="484"/>
      <c r="J25" s="11"/>
      <c r="K25" s="479" t="s">
        <v>184</v>
      </c>
      <c r="L25" s="480"/>
      <c r="M25" s="481" t="str">
        <f t="shared" ref="M25:M27" si="14">IF(SUM(N25:R25)&gt;0,AVERAGE(N25:R25),"")</f>
        <v/>
      </c>
      <c r="N25" s="485"/>
      <c r="O25" s="483"/>
      <c r="P25" s="483"/>
      <c r="Q25" s="483"/>
      <c r="R25" s="484"/>
      <c r="S25" s="11"/>
      <c r="T25" s="11"/>
      <c r="U25" s="11"/>
      <c r="V25" s="11"/>
      <c r="W25" s="11"/>
      <c r="X25" s="11"/>
      <c r="Y25" s="11"/>
      <c r="Z25" s="11"/>
    </row>
    <row r="26" ht="29.25" customHeight="1">
      <c r="A26" s="11"/>
      <c r="B26" s="486" t="s">
        <v>21</v>
      </c>
      <c r="C26" s="487"/>
      <c r="D26" s="488" t="str">
        <f t="shared" si="13"/>
        <v/>
      </c>
      <c r="E26" s="492"/>
      <c r="F26" s="490"/>
      <c r="G26" s="490"/>
      <c r="H26" s="490"/>
      <c r="I26" s="491"/>
      <c r="J26" s="11"/>
      <c r="K26" s="486" t="s">
        <v>21</v>
      </c>
      <c r="L26" s="487"/>
      <c r="M26" s="488" t="str">
        <f t="shared" si="14"/>
        <v/>
      </c>
      <c r="N26" s="492"/>
      <c r="O26" s="490"/>
      <c r="P26" s="490"/>
      <c r="Q26" s="490"/>
      <c r="R26" s="491"/>
      <c r="S26" s="11"/>
      <c r="T26" s="11"/>
      <c r="U26" s="11"/>
      <c r="V26" s="11"/>
      <c r="W26" s="11"/>
      <c r="X26" s="11"/>
      <c r="Y26" s="11"/>
      <c r="Z26" s="11"/>
    </row>
    <row r="27" ht="29.25" customHeight="1">
      <c r="A27" s="11"/>
      <c r="B27" s="493" t="s">
        <v>30</v>
      </c>
      <c r="C27" s="499"/>
      <c r="D27" s="495" t="str">
        <f t="shared" si="13"/>
        <v/>
      </c>
      <c r="E27" s="500"/>
      <c r="F27" s="501"/>
      <c r="G27" s="501"/>
      <c r="H27" s="501"/>
      <c r="I27" s="502"/>
      <c r="J27" s="11"/>
      <c r="K27" s="493" t="s">
        <v>30</v>
      </c>
      <c r="L27" s="499"/>
      <c r="M27" s="495" t="str">
        <f t="shared" si="14"/>
        <v/>
      </c>
      <c r="N27" s="500"/>
      <c r="O27" s="501"/>
      <c r="P27" s="501"/>
      <c r="Q27" s="501"/>
      <c r="R27" s="502"/>
      <c r="S27" s="11"/>
      <c r="T27" s="11"/>
      <c r="U27" s="11"/>
      <c r="V27" s="11"/>
      <c r="W27" s="11"/>
      <c r="X27" s="11"/>
      <c r="Y27" s="11"/>
      <c r="Z27" s="11"/>
    </row>
    <row r="28" ht="14.25" customHeight="1">
      <c r="A28" s="11"/>
      <c r="B28" s="473"/>
      <c r="C28" s="503" t="s">
        <v>185</v>
      </c>
      <c r="D28" s="508"/>
      <c r="E28" s="505" t="str">
        <f t="shared" ref="E28:I28" si="15">IF(SUM(E25:E27)&gt;0,AVERAGE(E25:E27),"")</f>
        <v/>
      </c>
      <c r="F28" s="506" t="str">
        <f t="shared" si="15"/>
        <v/>
      </c>
      <c r="G28" s="506" t="str">
        <f t="shared" si="15"/>
        <v/>
      </c>
      <c r="H28" s="506" t="str">
        <f t="shared" si="15"/>
        <v/>
      </c>
      <c r="I28" s="507" t="str">
        <f t="shared" si="15"/>
        <v/>
      </c>
      <c r="J28" s="11"/>
      <c r="K28" s="473"/>
      <c r="L28" s="503" t="s">
        <v>185</v>
      </c>
      <c r="M28" s="508"/>
      <c r="N28" s="505" t="str">
        <f t="shared" ref="N28:R28" si="16">IF(SUM(N25:N27)&gt;0,AVERAGE(N25:N27),"")</f>
        <v/>
      </c>
      <c r="O28" s="506" t="str">
        <f t="shared" si="16"/>
        <v/>
      </c>
      <c r="P28" s="506" t="str">
        <f t="shared" si="16"/>
        <v/>
      </c>
      <c r="Q28" s="506" t="str">
        <f t="shared" si="16"/>
        <v/>
      </c>
      <c r="R28" s="507" t="str">
        <f t="shared" si="16"/>
        <v/>
      </c>
      <c r="S28" s="11"/>
      <c r="T28" s="11"/>
      <c r="U28" s="11"/>
      <c r="V28" s="11"/>
      <c r="W28" s="11"/>
      <c r="X28" s="11"/>
      <c r="Y28" s="11"/>
      <c r="Z28" s="11"/>
    </row>
    <row r="29" ht="9.75" customHeight="1">
      <c r="A29" s="11"/>
      <c r="B29" s="473"/>
      <c r="C29" s="473"/>
      <c r="D29" s="470"/>
      <c r="E29" s="471"/>
      <c r="F29" s="472"/>
      <c r="G29" s="472"/>
      <c r="H29" s="472"/>
      <c r="I29" s="471"/>
      <c r="J29" s="11"/>
      <c r="K29" s="473"/>
      <c r="L29" s="473"/>
      <c r="M29" s="470"/>
      <c r="N29" s="471"/>
      <c r="O29" s="472"/>
      <c r="P29" s="472"/>
      <c r="Q29" s="472"/>
      <c r="R29" s="471"/>
      <c r="S29" s="11"/>
      <c r="T29" s="11"/>
      <c r="U29" s="11"/>
      <c r="V29" s="11"/>
      <c r="W29" s="11"/>
      <c r="X29" s="11"/>
      <c r="Y29" s="11"/>
      <c r="Z29" s="11"/>
    </row>
    <row r="30" ht="14.25" customHeight="1">
      <c r="A30" s="11"/>
      <c r="B30" s="473"/>
      <c r="C30" s="473"/>
      <c r="D30" s="474" t="s">
        <v>45</v>
      </c>
      <c r="E30" s="475" t="s">
        <v>181</v>
      </c>
      <c r="F30" s="341"/>
      <c r="G30" s="341"/>
      <c r="H30" s="341"/>
      <c r="I30" s="342"/>
      <c r="J30" s="11"/>
      <c r="K30" s="473"/>
      <c r="L30" s="473"/>
      <c r="M30" s="474" t="s">
        <v>45</v>
      </c>
      <c r="N30" s="475" t="s">
        <v>181</v>
      </c>
      <c r="O30" s="341"/>
      <c r="P30" s="341"/>
      <c r="Q30" s="341"/>
      <c r="R30" s="342"/>
      <c r="S30" s="11"/>
      <c r="T30" s="11"/>
      <c r="U30" s="11"/>
      <c r="V30" s="11"/>
      <c r="W30" s="11"/>
      <c r="X30" s="11"/>
      <c r="Y30" s="11"/>
      <c r="Z30" s="11"/>
    </row>
    <row r="31" ht="25.5" customHeight="1">
      <c r="A31" s="11"/>
      <c r="B31" s="476"/>
      <c r="C31" s="339" t="s">
        <v>192</v>
      </c>
      <c r="D31" s="477"/>
      <c r="E31" s="223" t="str">
        <f>Indice!$D$5</f>
        <v>1º Ciclo - G1</v>
      </c>
      <c r="F31" s="225" t="str">
        <f>Indice!$D$8</f>
        <v>2º Ciclo - AC</v>
      </c>
      <c r="G31" s="227" t="str">
        <f>Indice!$D$10</f>
        <v>3º Ciclo - AC</v>
      </c>
      <c r="H31" s="228" t="str">
        <f>Indice!$D$13</f>
        <v>Secundário Geral</v>
      </c>
      <c r="I31" s="478" t="str">
        <f>Indice!$D$14</f>
        <v>Secundário Profissional</v>
      </c>
      <c r="J31" s="11"/>
      <c r="K31" s="476"/>
      <c r="L31" s="339" t="s">
        <v>193</v>
      </c>
      <c r="M31" s="477"/>
      <c r="N31" s="223" t="str">
        <f>Indice!$D$5</f>
        <v>1º Ciclo - G1</v>
      </c>
      <c r="O31" s="225" t="str">
        <f>Indice!$D$8</f>
        <v>2º Ciclo - AC</v>
      </c>
      <c r="P31" s="227" t="str">
        <f>Indice!$D$10</f>
        <v>3º Ciclo - AC</v>
      </c>
      <c r="Q31" s="228" t="str">
        <f>Indice!$D$13</f>
        <v>Secundário Geral</v>
      </c>
      <c r="R31" s="478" t="str">
        <f>Indice!$D$14</f>
        <v>Secundário Profissional</v>
      </c>
      <c r="S31" s="11"/>
      <c r="T31" s="11"/>
      <c r="U31" s="11"/>
      <c r="V31" s="11"/>
      <c r="W31" s="11"/>
      <c r="X31" s="11"/>
      <c r="Y31" s="11"/>
      <c r="Z31" s="11"/>
    </row>
    <row r="32" ht="29.25" customHeight="1">
      <c r="A32" s="11"/>
      <c r="B32" s="479" t="s">
        <v>184</v>
      </c>
      <c r="C32" s="480"/>
      <c r="D32" s="481" t="str">
        <f t="shared" ref="D32:D34" si="17">IF(SUM(E32:I32)&gt;0,AVERAGE(E32:I32),"")</f>
        <v/>
      </c>
      <c r="E32" s="485"/>
      <c r="F32" s="483"/>
      <c r="G32" s="483"/>
      <c r="H32" s="483"/>
      <c r="I32" s="484"/>
      <c r="J32" s="11"/>
      <c r="K32" s="479" t="s">
        <v>184</v>
      </c>
      <c r="L32" s="480"/>
      <c r="M32" s="481" t="str">
        <f t="shared" ref="M32:M34" si="18">IF(SUM(N32:R32)&gt;0,AVERAGE(N32:R32),"")</f>
        <v/>
      </c>
      <c r="N32" s="485"/>
      <c r="O32" s="483"/>
      <c r="P32" s="483"/>
      <c r="Q32" s="483"/>
      <c r="R32" s="484"/>
      <c r="S32" s="11"/>
      <c r="T32" s="11"/>
      <c r="U32" s="11"/>
      <c r="V32" s="11"/>
      <c r="W32" s="11"/>
      <c r="X32" s="11"/>
      <c r="Y32" s="11"/>
      <c r="Z32" s="11"/>
    </row>
    <row r="33" ht="29.25" customHeight="1">
      <c r="A33" s="11"/>
      <c r="B33" s="486" t="s">
        <v>21</v>
      </c>
      <c r="C33" s="487"/>
      <c r="D33" s="488" t="str">
        <f t="shared" si="17"/>
        <v/>
      </c>
      <c r="E33" s="492"/>
      <c r="F33" s="490"/>
      <c r="G33" s="490"/>
      <c r="H33" s="490"/>
      <c r="I33" s="491"/>
      <c r="J33" s="11"/>
      <c r="K33" s="486" t="s">
        <v>21</v>
      </c>
      <c r="L33" s="487"/>
      <c r="M33" s="488" t="str">
        <f t="shared" si="18"/>
        <v/>
      </c>
      <c r="N33" s="492"/>
      <c r="O33" s="490"/>
      <c r="P33" s="490"/>
      <c r="Q33" s="490"/>
      <c r="R33" s="491"/>
      <c r="S33" s="11"/>
      <c r="T33" s="11"/>
      <c r="U33" s="11"/>
      <c r="V33" s="11"/>
      <c r="W33" s="11"/>
      <c r="X33" s="11"/>
      <c r="Y33" s="11"/>
      <c r="Z33" s="11"/>
    </row>
    <row r="34" ht="29.25" customHeight="1">
      <c r="A34" s="11"/>
      <c r="B34" s="493" t="s">
        <v>30</v>
      </c>
      <c r="C34" s="499"/>
      <c r="D34" s="495" t="str">
        <f t="shared" si="17"/>
        <v/>
      </c>
      <c r="E34" s="500"/>
      <c r="F34" s="501"/>
      <c r="G34" s="501"/>
      <c r="H34" s="501"/>
      <c r="I34" s="502"/>
      <c r="J34" s="11"/>
      <c r="K34" s="493" t="s">
        <v>30</v>
      </c>
      <c r="L34" s="499"/>
      <c r="M34" s="495" t="str">
        <f t="shared" si="18"/>
        <v/>
      </c>
      <c r="N34" s="500"/>
      <c r="O34" s="501"/>
      <c r="P34" s="501"/>
      <c r="Q34" s="501"/>
      <c r="R34" s="502"/>
      <c r="S34" s="11"/>
      <c r="T34" s="11"/>
      <c r="U34" s="11"/>
      <c r="V34" s="11"/>
      <c r="W34" s="11"/>
      <c r="X34" s="11"/>
      <c r="Y34" s="11"/>
      <c r="Z34" s="11"/>
    </row>
    <row r="35" ht="14.25" customHeight="1">
      <c r="A35" s="11"/>
      <c r="B35" s="473"/>
      <c r="C35" s="503" t="s">
        <v>185</v>
      </c>
      <c r="D35" s="508"/>
      <c r="E35" s="505" t="str">
        <f t="shared" ref="E35:I35" si="19">IF(SUM(E32:E34)&gt;0,AVERAGE(E32:E34),"")</f>
        <v/>
      </c>
      <c r="F35" s="506" t="str">
        <f t="shared" si="19"/>
        <v/>
      </c>
      <c r="G35" s="506" t="str">
        <f t="shared" si="19"/>
        <v/>
      </c>
      <c r="H35" s="506" t="str">
        <f t="shared" si="19"/>
        <v/>
      </c>
      <c r="I35" s="507" t="str">
        <f t="shared" si="19"/>
        <v/>
      </c>
      <c r="J35" s="11"/>
      <c r="K35" s="473"/>
      <c r="L35" s="503" t="s">
        <v>185</v>
      </c>
      <c r="M35" s="508"/>
      <c r="N35" s="505" t="str">
        <f t="shared" ref="N35:R35" si="20">IF(SUM(N32:N34)&gt;0,AVERAGE(N32:N34),"")</f>
        <v/>
      </c>
      <c r="O35" s="506" t="str">
        <f t="shared" si="20"/>
        <v/>
      </c>
      <c r="P35" s="506" t="str">
        <f t="shared" si="20"/>
        <v/>
      </c>
      <c r="Q35" s="506" t="str">
        <f t="shared" si="20"/>
        <v/>
      </c>
      <c r="R35" s="507" t="str">
        <f t="shared" si="20"/>
        <v/>
      </c>
      <c r="S35" s="11"/>
      <c r="T35" s="11"/>
      <c r="U35" s="11"/>
      <c r="V35" s="11"/>
      <c r="W35" s="11"/>
      <c r="X35" s="11"/>
      <c r="Y35" s="11"/>
      <c r="Z35" s="11"/>
    </row>
    <row r="36" ht="14.25" customHeight="1">
      <c r="A36" s="11"/>
      <c r="B36" s="473"/>
      <c r="C36" s="473"/>
      <c r="D36" s="470"/>
      <c r="E36" s="510"/>
      <c r="F36" s="510"/>
      <c r="G36" s="510"/>
      <c r="H36" s="510"/>
      <c r="I36" s="470"/>
      <c r="J36" s="11"/>
      <c r="K36" s="473"/>
      <c r="L36" s="473"/>
      <c r="M36" s="470"/>
      <c r="N36" s="510"/>
      <c r="O36" s="510"/>
      <c r="P36" s="510"/>
      <c r="Q36" s="510"/>
      <c r="R36" s="470"/>
      <c r="S36" s="11"/>
      <c r="T36" s="11"/>
      <c r="U36" s="11"/>
      <c r="V36" s="11"/>
      <c r="W36" s="11"/>
      <c r="X36" s="11"/>
      <c r="Y36" s="11"/>
      <c r="Z36" s="11"/>
    </row>
    <row r="37" ht="14.25" customHeight="1">
      <c r="A37" s="11"/>
      <c r="B37" s="473"/>
      <c r="C37" s="473"/>
      <c r="D37" s="470"/>
      <c r="E37" s="510"/>
      <c r="F37" s="510"/>
      <c r="G37" s="510"/>
      <c r="H37" s="510"/>
      <c r="I37" s="470"/>
      <c r="J37" s="11"/>
      <c r="K37" s="473"/>
      <c r="L37" s="473"/>
      <c r="M37" s="470"/>
      <c r="N37" s="510"/>
      <c r="O37" s="510"/>
      <c r="P37" s="510"/>
      <c r="Q37" s="510"/>
      <c r="R37" s="470"/>
      <c r="S37" s="11"/>
      <c r="T37" s="11"/>
      <c r="U37" s="11"/>
      <c r="V37" s="11"/>
      <c r="W37" s="11"/>
      <c r="X37" s="11"/>
      <c r="Y37" s="11"/>
      <c r="Z37" s="11"/>
    </row>
    <row r="38" ht="14.25" customHeight="1">
      <c r="A38" s="11"/>
      <c r="B38" s="473"/>
      <c r="C38" s="473"/>
      <c r="D38" s="470"/>
      <c r="E38" s="510"/>
      <c r="F38" s="510"/>
      <c r="G38" s="510"/>
      <c r="H38" s="510"/>
      <c r="I38" s="470"/>
      <c r="J38" s="11"/>
      <c r="K38" s="473"/>
      <c r="L38" s="473"/>
      <c r="M38" s="470"/>
      <c r="N38" s="510"/>
      <c r="O38" s="510"/>
      <c r="P38" s="510"/>
      <c r="Q38" s="510"/>
      <c r="R38" s="470"/>
      <c r="S38" s="11"/>
      <c r="T38" s="11"/>
      <c r="U38" s="11"/>
      <c r="V38" s="11"/>
      <c r="W38" s="11"/>
      <c r="X38" s="11"/>
      <c r="Y38" s="11"/>
      <c r="Z38" s="11"/>
    </row>
    <row r="39" ht="14.25" customHeight="1">
      <c r="A39" s="11"/>
      <c r="B39" s="473"/>
      <c r="C39" s="473"/>
      <c r="D39" s="470"/>
      <c r="E39" s="510"/>
      <c r="F39" s="510"/>
      <c r="G39" s="510"/>
      <c r="H39" s="510"/>
      <c r="I39" s="470"/>
      <c r="J39" s="11"/>
      <c r="K39" s="473"/>
      <c r="L39" s="473"/>
      <c r="M39" s="470"/>
      <c r="N39" s="510"/>
      <c r="O39" s="510"/>
      <c r="P39" s="510"/>
      <c r="Q39" s="510"/>
      <c r="R39" s="470"/>
      <c r="S39" s="11"/>
      <c r="T39" s="11"/>
      <c r="U39" s="11"/>
      <c r="V39" s="11"/>
      <c r="W39" s="11"/>
      <c r="X39" s="11"/>
      <c r="Y39" s="11"/>
      <c r="Z39" s="11"/>
    </row>
    <row r="40" ht="14.25" customHeight="1">
      <c r="A40" s="11"/>
      <c r="B40" s="473"/>
      <c r="C40" s="473"/>
      <c r="D40" s="470"/>
      <c r="E40" s="510"/>
      <c r="F40" s="510"/>
      <c r="G40" s="510"/>
      <c r="H40" s="510"/>
      <c r="I40" s="470"/>
      <c r="J40" s="11"/>
      <c r="K40" s="473"/>
      <c r="L40" s="473"/>
      <c r="M40" s="470"/>
      <c r="N40" s="510"/>
      <c r="O40" s="510"/>
      <c r="P40" s="510"/>
      <c r="Q40" s="510"/>
      <c r="R40" s="470"/>
      <c r="S40" s="11"/>
      <c r="T40" s="11"/>
      <c r="U40" s="11"/>
      <c r="V40" s="11"/>
      <c r="W40" s="11"/>
      <c r="X40" s="11"/>
      <c r="Y40" s="11"/>
      <c r="Z40" s="11"/>
    </row>
    <row r="41" ht="14.25" customHeight="1">
      <c r="A41" s="11"/>
      <c r="B41" s="473"/>
      <c r="C41" s="473"/>
      <c r="D41" s="470"/>
      <c r="E41" s="510"/>
      <c r="F41" s="510"/>
      <c r="G41" s="510"/>
      <c r="H41" s="510"/>
      <c r="I41" s="470"/>
      <c r="J41" s="11"/>
      <c r="K41" s="473"/>
      <c r="L41" s="473"/>
      <c r="M41" s="470"/>
      <c r="N41" s="510"/>
      <c r="O41" s="510"/>
      <c r="P41" s="510"/>
      <c r="Q41" s="510"/>
      <c r="R41" s="470"/>
      <c r="S41" s="11"/>
      <c r="T41" s="11"/>
      <c r="U41" s="11"/>
      <c r="V41" s="11"/>
      <c r="W41" s="11"/>
      <c r="X41" s="11"/>
      <c r="Y41" s="11"/>
      <c r="Z41" s="11"/>
    </row>
    <row r="42" ht="14.25" customHeight="1">
      <c r="A42" s="11"/>
      <c r="B42" s="473"/>
      <c r="C42" s="473"/>
      <c r="D42" s="470"/>
      <c r="E42" s="510"/>
      <c r="F42" s="510"/>
      <c r="G42" s="510"/>
      <c r="H42" s="510"/>
      <c r="I42" s="470"/>
      <c r="J42" s="11"/>
      <c r="K42" s="473"/>
      <c r="L42" s="473"/>
      <c r="M42" s="470"/>
      <c r="N42" s="510"/>
      <c r="O42" s="510"/>
      <c r="P42" s="510"/>
      <c r="Q42" s="510"/>
      <c r="R42" s="470"/>
      <c r="S42" s="11"/>
      <c r="T42" s="11"/>
      <c r="U42" s="11"/>
      <c r="V42" s="11"/>
      <c r="W42" s="11"/>
      <c r="X42" s="11"/>
      <c r="Y42" s="11"/>
      <c r="Z42" s="11"/>
    </row>
    <row r="43" ht="14.25" customHeight="1">
      <c r="A43" s="11"/>
      <c r="B43" s="473"/>
      <c r="C43" s="473"/>
      <c r="D43" s="470"/>
      <c r="E43" s="510"/>
      <c r="F43" s="510"/>
      <c r="G43" s="510"/>
      <c r="H43" s="510"/>
      <c r="I43" s="470"/>
      <c r="J43" s="11"/>
      <c r="K43" s="473"/>
      <c r="L43" s="473"/>
      <c r="M43" s="470"/>
      <c r="N43" s="510"/>
      <c r="O43" s="510"/>
      <c r="P43" s="510"/>
      <c r="Q43" s="510"/>
      <c r="R43" s="470"/>
      <c r="S43" s="11"/>
      <c r="T43" s="11"/>
      <c r="U43" s="11"/>
      <c r="V43" s="11"/>
      <c r="W43" s="11"/>
      <c r="X43" s="11"/>
      <c r="Y43" s="11"/>
      <c r="Z43" s="11"/>
    </row>
    <row r="44" ht="14.25" customHeight="1">
      <c r="A44" s="11"/>
      <c r="B44" s="473"/>
      <c r="C44" s="473"/>
      <c r="D44" s="470"/>
      <c r="E44" s="510"/>
      <c r="F44" s="510"/>
      <c r="G44" s="510"/>
      <c r="H44" s="510"/>
      <c r="I44" s="470"/>
      <c r="J44" s="11"/>
      <c r="K44" s="473"/>
      <c r="L44" s="473"/>
      <c r="M44" s="470"/>
      <c r="N44" s="510"/>
      <c r="O44" s="510"/>
      <c r="P44" s="510"/>
      <c r="Q44" s="510"/>
      <c r="R44" s="470"/>
      <c r="S44" s="11"/>
      <c r="T44" s="11"/>
      <c r="U44" s="11"/>
      <c r="V44" s="11"/>
      <c r="W44" s="11"/>
      <c r="X44" s="11"/>
      <c r="Y44" s="11"/>
      <c r="Z44" s="11"/>
    </row>
    <row r="45" ht="14.25" customHeight="1">
      <c r="A45" s="11"/>
      <c r="B45" s="473"/>
      <c r="C45" s="473"/>
      <c r="D45" s="470"/>
      <c r="E45" s="510"/>
      <c r="F45" s="510"/>
      <c r="G45" s="510"/>
      <c r="H45" s="510"/>
      <c r="I45" s="470"/>
      <c r="J45" s="11"/>
      <c r="K45" s="473"/>
      <c r="L45" s="473"/>
      <c r="M45" s="470"/>
      <c r="N45" s="510"/>
      <c r="O45" s="510"/>
      <c r="P45" s="510"/>
      <c r="Q45" s="510"/>
      <c r="R45" s="470"/>
      <c r="S45" s="11"/>
      <c r="T45" s="11"/>
      <c r="U45" s="11"/>
      <c r="V45" s="11"/>
      <c r="W45" s="11"/>
      <c r="X45" s="11"/>
      <c r="Y45" s="11"/>
      <c r="Z45" s="11"/>
    </row>
    <row r="46" ht="14.25" customHeight="1">
      <c r="A46" s="11"/>
      <c r="B46" s="473"/>
      <c r="C46" s="473"/>
      <c r="D46" s="470"/>
      <c r="E46" s="510"/>
      <c r="F46" s="510"/>
      <c r="G46" s="510"/>
      <c r="H46" s="510"/>
      <c r="I46" s="470"/>
      <c r="J46" s="11"/>
      <c r="K46" s="473"/>
      <c r="L46" s="473"/>
      <c r="M46" s="470"/>
      <c r="N46" s="510"/>
      <c r="O46" s="510"/>
      <c r="P46" s="510"/>
      <c r="Q46" s="510"/>
      <c r="R46" s="470"/>
      <c r="S46" s="11"/>
      <c r="T46" s="11"/>
      <c r="U46" s="11"/>
      <c r="V46" s="11"/>
      <c r="W46" s="11"/>
      <c r="X46" s="11"/>
      <c r="Y46" s="11"/>
      <c r="Z46" s="11"/>
    </row>
    <row r="47" ht="14.25" customHeight="1">
      <c r="A47" s="11"/>
      <c r="B47" s="473"/>
      <c r="C47" s="473"/>
      <c r="D47" s="470"/>
      <c r="E47" s="510"/>
      <c r="F47" s="510"/>
      <c r="G47" s="510"/>
      <c r="H47" s="510"/>
      <c r="I47" s="470"/>
      <c r="J47" s="11"/>
      <c r="K47" s="473"/>
      <c r="L47" s="473"/>
      <c r="M47" s="470"/>
      <c r="N47" s="510"/>
      <c r="O47" s="510"/>
      <c r="P47" s="510"/>
      <c r="Q47" s="510"/>
      <c r="R47" s="470"/>
      <c r="S47" s="11"/>
      <c r="T47" s="11"/>
      <c r="U47" s="11"/>
      <c r="V47" s="11"/>
      <c r="W47" s="11"/>
      <c r="X47" s="11"/>
      <c r="Y47" s="11"/>
      <c r="Z47" s="11"/>
    </row>
    <row r="48" ht="14.25" customHeight="1">
      <c r="A48" s="11"/>
      <c r="B48" s="473"/>
      <c r="C48" s="473"/>
      <c r="D48" s="470"/>
      <c r="E48" s="510"/>
      <c r="F48" s="510"/>
      <c r="G48" s="510"/>
      <c r="H48" s="510"/>
      <c r="I48" s="470"/>
      <c r="J48" s="11"/>
      <c r="K48" s="473"/>
      <c r="L48" s="473"/>
      <c r="M48" s="470"/>
      <c r="N48" s="510"/>
      <c r="O48" s="510"/>
      <c r="P48" s="510"/>
      <c r="Q48" s="510"/>
      <c r="R48" s="470"/>
      <c r="S48" s="11"/>
      <c r="T48" s="11"/>
      <c r="U48" s="11"/>
      <c r="V48" s="11"/>
      <c r="W48" s="11"/>
      <c r="X48" s="11"/>
      <c r="Y48" s="11"/>
      <c r="Z48" s="11"/>
    </row>
    <row r="49" ht="14.25" customHeight="1">
      <c r="A49" s="11"/>
      <c r="B49" s="473"/>
      <c r="C49" s="473"/>
      <c r="D49" s="470"/>
      <c r="E49" s="510"/>
      <c r="F49" s="510"/>
      <c r="G49" s="510"/>
      <c r="H49" s="510"/>
      <c r="I49" s="470"/>
      <c r="J49" s="11"/>
      <c r="K49" s="473"/>
      <c r="L49" s="473"/>
      <c r="M49" s="470"/>
      <c r="N49" s="510"/>
      <c r="O49" s="510"/>
      <c r="P49" s="510"/>
      <c r="Q49" s="510"/>
      <c r="R49" s="470"/>
      <c r="S49" s="11"/>
      <c r="T49" s="11"/>
      <c r="U49" s="11"/>
      <c r="V49" s="11"/>
      <c r="W49" s="11"/>
      <c r="X49" s="11"/>
      <c r="Y49" s="11"/>
      <c r="Z49" s="11"/>
    </row>
    <row r="50" ht="14.25" customHeight="1">
      <c r="A50" s="11"/>
      <c r="B50" s="473"/>
      <c r="C50" s="473"/>
      <c r="D50" s="470"/>
      <c r="E50" s="510"/>
      <c r="F50" s="510"/>
      <c r="G50" s="510"/>
      <c r="H50" s="510"/>
      <c r="I50" s="470"/>
      <c r="J50" s="11"/>
      <c r="K50" s="473"/>
      <c r="L50" s="473"/>
      <c r="M50" s="470"/>
      <c r="N50" s="510"/>
      <c r="O50" s="510"/>
      <c r="P50" s="510"/>
      <c r="Q50" s="510"/>
      <c r="R50" s="470"/>
      <c r="S50" s="11"/>
      <c r="T50" s="11"/>
      <c r="U50" s="11"/>
      <c r="V50" s="11"/>
      <c r="W50" s="11"/>
      <c r="X50" s="11"/>
      <c r="Y50" s="11"/>
      <c r="Z50" s="11"/>
    </row>
    <row r="51" ht="14.25" customHeight="1">
      <c r="A51" s="11"/>
      <c r="B51" s="473"/>
      <c r="C51" s="473"/>
      <c r="D51" s="470"/>
      <c r="E51" s="510"/>
      <c r="F51" s="510"/>
      <c r="G51" s="510"/>
      <c r="H51" s="510"/>
      <c r="I51" s="470"/>
      <c r="J51" s="11"/>
      <c r="K51" s="473"/>
      <c r="L51" s="473"/>
      <c r="M51" s="470"/>
      <c r="N51" s="510"/>
      <c r="O51" s="510"/>
      <c r="P51" s="510"/>
      <c r="Q51" s="510"/>
      <c r="R51" s="470"/>
      <c r="S51" s="11"/>
      <c r="T51" s="11"/>
      <c r="U51" s="11"/>
      <c r="V51" s="11"/>
      <c r="W51" s="11"/>
      <c r="X51" s="11"/>
      <c r="Y51" s="11"/>
      <c r="Z51" s="11"/>
    </row>
    <row r="52" ht="14.25" customHeight="1">
      <c r="A52" s="11"/>
      <c r="B52" s="473"/>
      <c r="C52" s="473"/>
      <c r="D52" s="470"/>
      <c r="E52" s="510"/>
      <c r="F52" s="510"/>
      <c r="G52" s="510"/>
      <c r="H52" s="510"/>
      <c r="I52" s="470"/>
      <c r="J52" s="11"/>
      <c r="K52" s="473"/>
      <c r="L52" s="473"/>
      <c r="M52" s="470"/>
      <c r="N52" s="510"/>
      <c r="O52" s="510"/>
      <c r="P52" s="510"/>
      <c r="Q52" s="510"/>
      <c r="R52" s="470"/>
      <c r="S52" s="11"/>
      <c r="T52" s="11"/>
      <c r="U52" s="11"/>
      <c r="V52" s="11"/>
      <c r="W52" s="11"/>
      <c r="X52" s="11"/>
      <c r="Y52" s="11"/>
      <c r="Z52" s="11"/>
    </row>
    <row r="53" ht="14.25" customHeight="1">
      <c r="A53" s="11"/>
      <c r="B53" s="473"/>
      <c r="C53" s="473"/>
      <c r="D53" s="470"/>
      <c r="E53" s="510"/>
      <c r="F53" s="510"/>
      <c r="G53" s="510"/>
      <c r="H53" s="510"/>
      <c r="I53" s="470"/>
      <c r="J53" s="11"/>
      <c r="K53" s="473"/>
      <c r="L53" s="473"/>
      <c r="M53" s="470"/>
      <c r="N53" s="510"/>
      <c r="O53" s="510"/>
      <c r="P53" s="510"/>
      <c r="Q53" s="510"/>
      <c r="R53" s="470"/>
      <c r="S53" s="11"/>
      <c r="T53" s="11"/>
      <c r="U53" s="11"/>
      <c r="V53" s="11"/>
      <c r="W53" s="11"/>
      <c r="X53" s="11"/>
      <c r="Y53" s="11"/>
      <c r="Z53" s="11"/>
    </row>
    <row r="54" ht="14.25" customHeight="1">
      <c r="A54" s="11"/>
      <c r="B54" s="473"/>
      <c r="C54" s="473"/>
      <c r="D54" s="470"/>
      <c r="E54" s="510"/>
      <c r="F54" s="510"/>
      <c r="G54" s="510"/>
      <c r="H54" s="510"/>
      <c r="I54" s="470"/>
      <c r="J54" s="11"/>
      <c r="K54" s="473"/>
      <c r="L54" s="473"/>
      <c r="M54" s="470"/>
      <c r="N54" s="510"/>
      <c r="O54" s="510"/>
      <c r="P54" s="510"/>
      <c r="Q54" s="510"/>
      <c r="R54" s="470"/>
      <c r="S54" s="11"/>
      <c r="T54" s="11"/>
      <c r="U54" s="11"/>
      <c r="V54" s="11"/>
      <c r="W54" s="11"/>
      <c r="X54" s="11"/>
      <c r="Y54" s="11"/>
      <c r="Z54" s="11"/>
    </row>
    <row r="55" ht="14.25" customHeight="1">
      <c r="A55" s="11"/>
      <c r="B55" s="473"/>
      <c r="C55" s="473"/>
      <c r="D55" s="470"/>
      <c r="E55" s="510"/>
      <c r="F55" s="510"/>
      <c r="G55" s="510"/>
      <c r="H55" s="510"/>
      <c r="I55" s="470"/>
      <c r="J55" s="11"/>
      <c r="K55" s="473"/>
      <c r="L55" s="473"/>
      <c r="M55" s="470"/>
      <c r="N55" s="510"/>
      <c r="O55" s="510"/>
      <c r="P55" s="510"/>
      <c r="Q55" s="510"/>
      <c r="R55" s="470"/>
      <c r="S55" s="11"/>
      <c r="T55" s="11"/>
      <c r="U55" s="11"/>
      <c r="V55" s="11"/>
      <c r="W55" s="11"/>
      <c r="X55" s="11"/>
      <c r="Y55" s="11"/>
      <c r="Z55" s="11"/>
    </row>
    <row r="56" ht="14.25" customHeight="1">
      <c r="A56" s="11"/>
      <c r="B56" s="473"/>
      <c r="C56" s="473"/>
      <c r="D56" s="470"/>
      <c r="E56" s="510"/>
      <c r="F56" s="510"/>
      <c r="G56" s="510"/>
      <c r="H56" s="510"/>
      <c r="I56" s="470"/>
      <c r="J56" s="11"/>
      <c r="K56" s="473"/>
      <c r="L56" s="473"/>
      <c r="M56" s="470"/>
      <c r="N56" s="510"/>
      <c r="O56" s="510"/>
      <c r="P56" s="510"/>
      <c r="Q56" s="510"/>
      <c r="R56" s="470"/>
      <c r="S56" s="11"/>
      <c r="T56" s="11"/>
      <c r="U56" s="11"/>
      <c r="V56" s="11"/>
      <c r="W56" s="11"/>
      <c r="X56" s="11"/>
      <c r="Y56" s="11"/>
      <c r="Z56" s="11"/>
    </row>
    <row r="57" ht="14.25" customHeight="1">
      <c r="A57" s="11"/>
      <c r="B57" s="473"/>
      <c r="C57" s="473"/>
      <c r="D57" s="470"/>
      <c r="E57" s="510"/>
      <c r="F57" s="510"/>
      <c r="G57" s="510"/>
      <c r="H57" s="510"/>
      <c r="I57" s="470"/>
      <c r="J57" s="11"/>
      <c r="K57" s="473"/>
      <c r="L57" s="473"/>
      <c r="M57" s="470"/>
      <c r="N57" s="510"/>
      <c r="O57" s="510"/>
      <c r="P57" s="510"/>
      <c r="Q57" s="510"/>
      <c r="R57" s="470"/>
      <c r="S57" s="11"/>
      <c r="T57" s="11"/>
      <c r="U57" s="11"/>
      <c r="V57" s="11"/>
      <c r="W57" s="11"/>
      <c r="X57" s="11"/>
      <c r="Y57" s="11"/>
      <c r="Z57" s="11"/>
    </row>
    <row r="58" ht="14.25" customHeight="1">
      <c r="A58" s="11"/>
      <c r="B58" s="473"/>
      <c r="C58" s="473"/>
      <c r="D58" s="470"/>
      <c r="E58" s="510"/>
      <c r="F58" s="510"/>
      <c r="G58" s="510"/>
      <c r="H58" s="510"/>
      <c r="I58" s="470"/>
      <c r="J58" s="11"/>
      <c r="K58" s="473"/>
      <c r="L58" s="473"/>
      <c r="M58" s="470"/>
      <c r="N58" s="510"/>
      <c r="O58" s="510"/>
      <c r="P58" s="510"/>
      <c r="Q58" s="510"/>
      <c r="R58" s="470"/>
      <c r="S58" s="11"/>
      <c r="T58" s="11"/>
      <c r="U58" s="11"/>
      <c r="V58" s="11"/>
      <c r="W58" s="11"/>
      <c r="X58" s="11"/>
      <c r="Y58" s="11"/>
      <c r="Z58" s="11"/>
    </row>
    <row r="59" ht="14.25" customHeight="1">
      <c r="A59" s="11"/>
      <c r="B59" s="473"/>
      <c r="C59" s="473"/>
      <c r="D59" s="470"/>
      <c r="E59" s="510"/>
      <c r="F59" s="510"/>
      <c r="G59" s="510"/>
      <c r="H59" s="510"/>
      <c r="I59" s="470"/>
      <c r="J59" s="11"/>
      <c r="K59" s="473"/>
      <c r="L59" s="473"/>
      <c r="M59" s="470"/>
      <c r="N59" s="510"/>
      <c r="O59" s="510"/>
      <c r="P59" s="510"/>
      <c r="Q59" s="510"/>
      <c r="R59" s="470"/>
      <c r="S59" s="11"/>
      <c r="T59" s="11"/>
      <c r="U59" s="11"/>
      <c r="V59" s="11"/>
      <c r="W59" s="11"/>
      <c r="X59" s="11"/>
      <c r="Y59" s="11"/>
      <c r="Z59" s="11"/>
    </row>
    <row r="60" ht="14.25" customHeight="1">
      <c r="A60" s="11"/>
      <c r="B60" s="473"/>
      <c r="C60" s="473"/>
      <c r="D60" s="470"/>
      <c r="E60" s="510"/>
      <c r="F60" s="510"/>
      <c r="G60" s="510"/>
      <c r="H60" s="510"/>
      <c r="I60" s="470"/>
      <c r="J60" s="11"/>
      <c r="K60" s="473"/>
      <c r="L60" s="473"/>
      <c r="M60" s="470"/>
      <c r="N60" s="510"/>
      <c r="O60" s="510"/>
      <c r="P60" s="510"/>
      <c r="Q60" s="510"/>
      <c r="R60" s="470"/>
      <c r="S60" s="11"/>
      <c r="T60" s="11"/>
      <c r="U60" s="11"/>
      <c r="V60" s="11"/>
      <c r="W60" s="11"/>
      <c r="X60" s="11"/>
      <c r="Y60" s="11"/>
      <c r="Z60" s="11"/>
    </row>
    <row r="61" ht="14.25" customHeight="1">
      <c r="A61" s="11"/>
      <c r="B61" s="473"/>
      <c r="C61" s="473"/>
      <c r="D61" s="470"/>
      <c r="E61" s="510"/>
      <c r="F61" s="510"/>
      <c r="G61" s="510"/>
      <c r="H61" s="510"/>
      <c r="I61" s="470"/>
      <c r="J61" s="11"/>
      <c r="K61" s="473"/>
      <c r="L61" s="473"/>
      <c r="M61" s="470"/>
      <c r="N61" s="510"/>
      <c r="O61" s="510"/>
      <c r="P61" s="510"/>
      <c r="Q61" s="510"/>
      <c r="R61" s="470"/>
      <c r="S61" s="11"/>
      <c r="T61" s="11"/>
      <c r="U61" s="11"/>
      <c r="V61" s="11"/>
      <c r="W61" s="11"/>
      <c r="X61" s="11"/>
      <c r="Y61" s="11"/>
      <c r="Z61" s="11"/>
    </row>
    <row r="62" ht="14.25" customHeight="1">
      <c r="A62" s="11"/>
      <c r="B62" s="473"/>
      <c r="C62" s="473"/>
      <c r="D62" s="470"/>
      <c r="E62" s="510"/>
      <c r="F62" s="510"/>
      <c r="G62" s="510"/>
      <c r="H62" s="510"/>
      <c r="I62" s="470"/>
      <c r="J62" s="11"/>
      <c r="K62" s="473"/>
      <c r="L62" s="473"/>
      <c r="M62" s="470"/>
      <c r="N62" s="510"/>
      <c r="O62" s="510"/>
      <c r="P62" s="510"/>
      <c r="Q62" s="510"/>
      <c r="R62" s="470"/>
      <c r="S62" s="11"/>
      <c r="T62" s="11"/>
      <c r="U62" s="11"/>
      <c r="V62" s="11"/>
      <c r="W62" s="11"/>
      <c r="X62" s="11"/>
      <c r="Y62" s="11"/>
      <c r="Z62" s="11"/>
    </row>
    <row r="63" ht="14.25" customHeight="1">
      <c r="A63" s="11"/>
      <c r="B63" s="473"/>
      <c r="C63" s="473"/>
      <c r="D63" s="470"/>
      <c r="E63" s="510"/>
      <c r="F63" s="510"/>
      <c r="G63" s="510"/>
      <c r="H63" s="510"/>
      <c r="I63" s="470"/>
      <c r="J63" s="11"/>
      <c r="K63" s="473"/>
      <c r="L63" s="473"/>
      <c r="M63" s="470"/>
      <c r="N63" s="510"/>
      <c r="O63" s="510"/>
      <c r="P63" s="510"/>
      <c r="Q63" s="510"/>
      <c r="R63" s="470"/>
      <c r="S63" s="11"/>
      <c r="T63" s="11"/>
      <c r="U63" s="11"/>
      <c r="V63" s="11"/>
      <c r="W63" s="11"/>
      <c r="X63" s="11"/>
      <c r="Y63" s="11"/>
      <c r="Z63" s="11"/>
    </row>
    <row r="64" ht="14.25" customHeight="1">
      <c r="A64" s="11"/>
      <c r="B64" s="473"/>
      <c r="C64" s="473"/>
      <c r="D64" s="470"/>
      <c r="E64" s="510"/>
      <c r="F64" s="510"/>
      <c r="G64" s="510"/>
      <c r="H64" s="510"/>
      <c r="I64" s="470"/>
      <c r="J64" s="11"/>
      <c r="K64" s="473"/>
      <c r="L64" s="473"/>
      <c r="M64" s="470"/>
      <c r="N64" s="510"/>
      <c r="O64" s="510"/>
      <c r="P64" s="510"/>
      <c r="Q64" s="510"/>
      <c r="R64" s="470"/>
      <c r="S64" s="11"/>
      <c r="T64" s="11"/>
      <c r="U64" s="11"/>
      <c r="V64" s="11"/>
      <c r="W64" s="11"/>
      <c r="X64" s="11"/>
      <c r="Y64" s="11"/>
      <c r="Z64" s="11"/>
    </row>
    <row r="65" ht="14.25" customHeight="1">
      <c r="A65" s="11"/>
      <c r="B65" s="473"/>
      <c r="C65" s="473"/>
      <c r="D65" s="470"/>
      <c r="E65" s="510"/>
      <c r="F65" s="510"/>
      <c r="G65" s="510"/>
      <c r="H65" s="510"/>
      <c r="I65" s="470"/>
      <c r="J65" s="11"/>
      <c r="K65" s="473"/>
      <c r="L65" s="473"/>
      <c r="M65" s="470"/>
      <c r="N65" s="510"/>
      <c r="O65" s="510"/>
      <c r="P65" s="510"/>
      <c r="Q65" s="510"/>
      <c r="R65" s="470"/>
      <c r="S65" s="11"/>
      <c r="T65" s="11"/>
      <c r="U65" s="11"/>
      <c r="V65" s="11"/>
      <c r="W65" s="11"/>
      <c r="X65" s="11"/>
      <c r="Y65" s="11"/>
      <c r="Z65" s="11"/>
    </row>
    <row r="66" ht="14.25" customHeight="1">
      <c r="A66" s="11"/>
      <c r="B66" s="473"/>
      <c r="C66" s="473"/>
      <c r="D66" s="470"/>
      <c r="E66" s="510"/>
      <c r="F66" s="510"/>
      <c r="G66" s="510"/>
      <c r="H66" s="510"/>
      <c r="I66" s="470"/>
      <c r="J66" s="11"/>
      <c r="K66" s="473"/>
      <c r="L66" s="473"/>
      <c r="M66" s="470"/>
      <c r="N66" s="510"/>
      <c r="O66" s="510"/>
      <c r="P66" s="510"/>
      <c r="Q66" s="510"/>
      <c r="R66" s="470"/>
      <c r="S66" s="11"/>
      <c r="T66" s="11"/>
      <c r="U66" s="11"/>
      <c r="V66" s="11"/>
      <c r="W66" s="11"/>
      <c r="X66" s="11"/>
      <c r="Y66" s="11"/>
      <c r="Z66" s="11"/>
    </row>
    <row r="67" ht="14.25" customHeight="1">
      <c r="A67" s="11"/>
      <c r="B67" s="473"/>
      <c r="C67" s="473"/>
      <c r="D67" s="470"/>
      <c r="E67" s="510"/>
      <c r="F67" s="510"/>
      <c r="G67" s="510"/>
      <c r="H67" s="510"/>
      <c r="I67" s="470"/>
      <c r="J67" s="11"/>
      <c r="K67" s="473"/>
      <c r="L67" s="473"/>
      <c r="M67" s="470"/>
      <c r="N67" s="510"/>
      <c r="O67" s="510"/>
      <c r="P67" s="510"/>
      <c r="Q67" s="510"/>
      <c r="R67" s="470"/>
      <c r="S67" s="11"/>
      <c r="T67" s="11"/>
      <c r="U67" s="11"/>
      <c r="V67" s="11"/>
      <c r="W67" s="11"/>
      <c r="X67" s="11"/>
      <c r="Y67" s="11"/>
      <c r="Z67" s="11"/>
    </row>
    <row r="68" ht="14.25" customHeight="1">
      <c r="A68" s="11"/>
      <c r="B68" s="473"/>
      <c r="C68" s="473"/>
      <c r="D68" s="470"/>
      <c r="E68" s="510"/>
      <c r="F68" s="510"/>
      <c r="G68" s="510"/>
      <c r="H68" s="510"/>
      <c r="I68" s="470"/>
      <c r="J68" s="11"/>
      <c r="K68" s="473"/>
      <c r="L68" s="473"/>
      <c r="M68" s="470"/>
      <c r="N68" s="510"/>
      <c r="O68" s="510"/>
      <c r="P68" s="510"/>
      <c r="Q68" s="510"/>
      <c r="R68" s="470"/>
      <c r="S68" s="11"/>
      <c r="T68" s="11"/>
      <c r="U68" s="11"/>
      <c r="V68" s="11"/>
      <c r="W68" s="11"/>
      <c r="X68" s="11"/>
      <c r="Y68" s="11"/>
      <c r="Z68" s="11"/>
    </row>
    <row r="69" ht="14.25" customHeight="1">
      <c r="A69" s="11"/>
      <c r="B69" s="473"/>
      <c r="C69" s="473"/>
      <c r="D69" s="470"/>
      <c r="E69" s="510"/>
      <c r="F69" s="510"/>
      <c r="G69" s="510"/>
      <c r="H69" s="510"/>
      <c r="I69" s="470"/>
      <c r="J69" s="11"/>
      <c r="K69" s="473"/>
      <c r="L69" s="473"/>
      <c r="M69" s="470"/>
      <c r="N69" s="510"/>
      <c r="O69" s="510"/>
      <c r="P69" s="510"/>
      <c r="Q69" s="510"/>
      <c r="R69" s="470"/>
      <c r="S69" s="11"/>
      <c r="T69" s="11"/>
      <c r="U69" s="11"/>
      <c r="V69" s="11"/>
      <c r="W69" s="11"/>
      <c r="X69" s="11"/>
      <c r="Y69" s="11"/>
      <c r="Z69" s="11"/>
    </row>
    <row r="70" ht="14.25" customHeight="1">
      <c r="A70" s="11"/>
      <c r="B70" s="473"/>
      <c r="C70" s="473"/>
      <c r="D70" s="470"/>
      <c r="E70" s="510"/>
      <c r="F70" s="510"/>
      <c r="G70" s="510"/>
      <c r="H70" s="510"/>
      <c r="I70" s="470"/>
      <c r="J70" s="11"/>
      <c r="K70" s="473"/>
      <c r="L70" s="473"/>
      <c r="M70" s="470"/>
      <c r="N70" s="510"/>
      <c r="O70" s="510"/>
      <c r="P70" s="510"/>
      <c r="Q70" s="510"/>
      <c r="R70" s="470"/>
      <c r="S70" s="11"/>
      <c r="T70" s="11"/>
      <c r="U70" s="11"/>
      <c r="V70" s="11"/>
      <c r="W70" s="11"/>
      <c r="X70" s="11"/>
      <c r="Y70" s="11"/>
      <c r="Z70" s="11"/>
    </row>
    <row r="71" ht="14.25" customHeight="1">
      <c r="A71" s="11"/>
      <c r="B71" s="473"/>
      <c r="C71" s="473"/>
      <c r="D71" s="470"/>
      <c r="E71" s="510"/>
      <c r="F71" s="510"/>
      <c r="G71" s="510"/>
      <c r="H71" s="510"/>
      <c r="I71" s="470"/>
      <c r="J71" s="11"/>
      <c r="K71" s="473"/>
      <c r="L71" s="473"/>
      <c r="M71" s="470"/>
      <c r="N71" s="510"/>
      <c r="O71" s="510"/>
      <c r="P71" s="510"/>
      <c r="Q71" s="510"/>
      <c r="R71" s="470"/>
      <c r="S71" s="11"/>
      <c r="T71" s="11"/>
      <c r="U71" s="11"/>
      <c r="V71" s="11"/>
      <c r="W71" s="11"/>
      <c r="X71" s="11"/>
      <c r="Y71" s="11"/>
      <c r="Z71" s="11"/>
    </row>
    <row r="72" ht="14.25" customHeight="1">
      <c r="A72" s="11"/>
      <c r="B72" s="473"/>
      <c r="C72" s="473"/>
      <c r="D72" s="470"/>
      <c r="E72" s="510"/>
      <c r="F72" s="510"/>
      <c r="G72" s="510"/>
      <c r="H72" s="510"/>
      <c r="I72" s="470"/>
      <c r="J72" s="11"/>
      <c r="K72" s="473"/>
      <c r="L72" s="473"/>
      <c r="M72" s="470"/>
      <c r="N72" s="510"/>
      <c r="O72" s="510"/>
      <c r="P72" s="510"/>
      <c r="Q72" s="510"/>
      <c r="R72" s="470"/>
      <c r="S72" s="11"/>
      <c r="T72" s="11"/>
      <c r="U72" s="11"/>
      <c r="V72" s="11"/>
      <c r="W72" s="11"/>
      <c r="X72" s="11"/>
      <c r="Y72" s="11"/>
      <c r="Z72" s="11"/>
    </row>
    <row r="73" ht="14.25" customHeight="1">
      <c r="A73" s="11"/>
      <c r="B73" s="473"/>
      <c r="C73" s="473"/>
      <c r="D73" s="470"/>
      <c r="E73" s="510"/>
      <c r="F73" s="510"/>
      <c r="G73" s="510"/>
      <c r="H73" s="510"/>
      <c r="I73" s="470"/>
      <c r="J73" s="11"/>
      <c r="K73" s="473"/>
      <c r="L73" s="473"/>
      <c r="M73" s="470"/>
      <c r="N73" s="510"/>
      <c r="O73" s="510"/>
      <c r="P73" s="510"/>
      <c r="Q73" s="510"/>
      <c r="R73" s="470"/>
      <c r="S73" s="11"/>
      <c r="T73" s="11"/>
      <c r="U73" s="11"/>
      <c r="V73" s="11"/>
      <c r="W73" s="11"/>
      <c r="X73" s="11"/>
      <c r="Y73" s="11"/>
      <c r="Z73" s="11"/>
    </row>
    <row r="74" ht="14.25" customHeight="1">
      <c r="A74" s="11"/>
      <c r="B74" s="473"/>
      <c r="C74" s="473"/>
      <c r="D74" s="470"/>
      <c r="E74" s="510"/>
      <c r="F74" s="510"/>
      <c r="G74" s="510"/>
      <c r="H74" s="510"/>
      <c r="I74" s="470"/>
      <c r="J74" s="11"/>
      <c r="K74" s="473"/>
      <c r="L74" s="473"/>
      <c r="M74" s="470"/>
      <c r="N74" s="510"/>
      <c r="O74" s="510"/>
      <c r="P74" s="510"/>
      <c r="Q74" s="510"/>
      <c r="R74" s="470"/>
      <c r="S74" s="11"/>
      <c r="T74" s="11"/>
      <c r="U74" s="11"/>
      <c r="V74" s="11"/>
      <c r="W74" s="11"/>
      <c r="X74" s="11"/>
      <c r="Y74" s="11"/>
      <c r="Z74" s="11"/>
    </row>
    <row r="75" ht="14.25" customHeight="1">
      <c r="A75" s="11"/>
      <c r="B75" s="473"/>
      <c r="C75" s="473"/>
      <c r="D75" s="470"/>
      <c r="E75" s="510"/>
      <c r="F75" s="510"/>
      <c r="G75" s="510"/>
      <c r="H75" s="510"/>
      <c r="I75" s="470"/>
      <c r="J75" s="11"/>
      <c r="K75" s="473"/>
      <c r="L75" s="473"/>
      <c r="M75" s="470"/>
      <c r="N75" s="510"/>
      <c r="O75" s="510"/>
      <c r="P75" s="510"/>
      <c r="Q75" s="510"/>
      <c r="R75" s="470"/>
      <c r="S75" s="11"/>
      <c r="T75" s="11"/>
      <c r="U75" s="11"/>
      <c r="V75" s="11"/>
      <c r="W75" s="11"/>
      <c r="X75" s="11"/>
      <c r="Y75" s="11"/>
      <c r="Z75" s="11"/>
    </row>
    <row r="76" ht="14.25" customHeight="1">
      <c r="A76" s="11"/>
      <c r="B76" s="473"/>
      <c r="C76" s="473"/>
      <c r="D76" s="470"/>
      <c r="E76" s="510"/>
      <c r="F76" s="510"/>
      <c r="G76" s="510"/>
      <c r="H76" s="510"/>
      <c r="I76" s="470"/>
      <c r="J76" s="11"/>
      <c r="K76" s="473"/>
      <c r="L76" s="473"/>
      <c r="M76" s="470"/>
      <c r="N76" s="510"/>
      <c r="O76" s="510"/>
      <c r="P76" s="510"/>
      <c r="Q76" s="510"/>
      <c r="R76" s="470"/>
      <c r="S76" s="11"/>
      <c r="T76" s="11"/>
      <c r="U76" s="11"/>
      <c r="V76" s="11"/>
      <c r="W76" s="11"/>
      <c r="X76" s="11"/>
      <c r="Y76" s="11"/>
      <c r="Z76" s="11"/>
    </row>
    <row r="77" ht="14.25" customHeight="1">
      <c r="A77" s="11"/>
      <c r="B77" s="473"/>
      <c r="C77" s="473"/>
      <c r="D77" s="470"/>
      <c r="E77" s="510"/>
      <c r="F77" s="510"/>
      <c r="G77" s="510"/>
      <c r="H77" s="510"/>
      <c r="I77" s="470"/>
      <c r="J77" s="11"/>
      <c r="K77" s="473"/>
      <c r="L77" s="473"/>
      <c r="M77" s="470"/>
      <c r="N77" s="510"/>
      <c r="O77" s="510"/>
      <c r="P77" s="510"/>
      <c r="Q77" s="510"/>
      <c r="R77" s="470"/>
      <c r="S77" s="11"/>
      <c r="T77" s="11"/>
      <c r="U77" s="11"/>
      <c r="V77" s="11"/>
      <c r="W77" s="11"/>
      <c r="X77" s="11"/>
      <c r="Y77" s="11"/>
      <c r="Z77" s="11"/>
    </row>
    <row r="78" ht="14.25" customHeight="1">
      <c r="A78" s="11"/>
      <c r="B78" s="473"/>
      <c r="C78" s="473"/>
      <c r="D78" s="470"/>
      <c r="E78" s="510"/>
      <c r="F78" s="510"/>
      <c r="G78" s="510"/>
      <c r="H78" s="510"/>
      <c r="I78" s="470"/>
      <c r="J78" s="11"/>
      <c r="K78" s="473"/>
      <c r="L78" s="473"/>
      <c r="M78" s="470"/>
      <c r="N78" s="510"/>
      <c r="O78" s="510"/>
      <c r="P78" s="510"/>
      <c r="Q78" s="510"/>
      <c r="R78" s="470"/>
      <c r="S78" s="11"/>
      <c r="T78" s="11"/>
      <c r="U78" s="11"/>
      <c r="V78" s="11"/>
      <c r="W78" s="11"/>
      <c r="X78" s="11"/>
      <c r="Y78" s="11"/>
      <c r="Z78" s="11"/>
    </row>
    <row r="79" ht="14.25" customHeight="1">
      <c r="A79" s="11"/>
      <c r="B79" s="473"/>
      <c r="C79" s="473"/>
      <c r="D79" s="470"/>
      <c r="E79" s="510"/>
      <c r="F79" s="510"/>
      <c r="G79" s="510"/>
      <c r="H79" s="510"/>
      <c r="I79" s="470"/>
      <c r="J79" s="11"/>
      <c r="K79" s="473"/>
      <c r="L79" s="473"/>
      <c r="M79" s="470"/>
      <c r="N79" s="510"/>
      <c r="O79" s="510"/>
      <c r="P79" s="510"/>
      <c r="Q79" s="510"/>
      <c r="R79" s="470"/>
      <c r="S79" s="11"/>
      <c r="T79" s="11"/>
      <c r="U79" s="11"/>
      <c r="V79" s="11"/>
      <c r="W79" s="11"/>
      <c r="X79" s="11"/>
      <c r="Y79" s="11"/>
      <c r="Z79" s="11"/>
    </row>
    <row r="80" ht="14.25" customHeight="1">
      <c r="A80" s="11"/>
      <c r="B80" s="473"/>
      <c r="C80" s="473"/>
      <c r="D80" s="470"/>
      <c r="E80" s="510"/>
      <c r="F80" s="510"/>
      <c r="G80" s="510"/>
      <c r="H80" s="510"/>
      <c r="I80" s="470"/>
      <c r="J80" s="11"/>
      <c r="K80" s="473"/>
      <c r="L80" s="473"/>
      <c r="M80" s="470"/>
      <c r="N80" s="510"/>
      <c r="O80" s="510"/>
      <c r="P80" s="510"/>
      <c r="Q80" s="510"/>
      <c r="R80" s="470"/>
      <c r="S80" s="11"/>
      <c r="T80" s="11"/>
      <c r="U80" s="11"/>
      <c r="V80" s="11"/>
      <c r="W80" s="11"/>
      <c r="X80" s="11"/>
      <c r="Y80" s="11"/>
      <c r="Z80" s="11"/>
    </row>
    <row r="81" ht="14.25" customHeight="1">
      <c r="A81" s="11"/>
      <c r="B81" s="473"/>
      <c r="C81" s="473"/>
      <c r="D81" s="470"/>
      <c r="E81" s="510"/>
      <c r="F81" s="510"/>
      <c r="G81" s="510"/>
      <c r="H81" s="510"/>
      <c r="I81" s="470"/>
      <c r="J81" s="11"/>
      <c r="K81" s="473"/>
      <c r="L81" s="473"/>
      <c r="M81" s="470"/>
      <c r="N81" s="510"/>
      <c r="O81" s="510"/>
      <c r="P81" s="510"/>
      <c r="Q81" s="510"/>
      <c r="R81" s="470"/>
      <c r="S81" s="11"/>
      <c r="T81" s="11"/>
      <c r="U81" s="11"/>
      <c r="V81" s="11"/>
      <c r="W81" s="11"/>
      <c r="X81" s="11"/>
      <c r="Y81" s="11"/>
      <c r="Z81" s="11"/>
    </row>
    <row r="82" ht="14.25" customHeight="1">
      <c r="A82" s="11"/>
      <c r="B82" s="473"/>
      <c r="C82" s="473"/>
      <c r="D82" s="470"/>
      <c r="E82" s="510"/>
      <c r="F82" s="510"/>
      <c r="G82" s="510"/>
      <c r="H82" s="510"/>
      <c r="I82" s="470"/>
      <c r="J82" s="11"/>
      <c r="K82" s="473"/>
      <c r="L82" s="473"/>
      <c r="M82" s="470"/>
      <c r="N82" s="510"/>
      <c r="O82" s="510"/>
      <c r="P82" s="510"/>
      <c r="Q82" s="510"/>
      <c r="R82" s="470"/>
      <c r="S82" s="11"/>
      <c r="T82" s="11"/>
      <c r="U82" s="11"/>
      <c r="V82" s="11"/>
      <c r="W82" s="11"/>
      <c r="X82" s="11"/>
      <c r="Y82" s="11"/>
      <c r="Z82" s="11"/>
    </row>
    <row r="83" ht="14.25" customHeight="1">
      <c r="A83" s="11"/>
      <c r="B83" s="473"/>
      <c r="C83" s="473"/>
      <c r="D83" s="470"/>
      <c r="E83" s="510"/>
      <c r="F83" s="510"/>
      <c r="G83" s="510"/>
      <c r="H83" s="510"/>
      <c r="I83" s="470"/>
      <c r="J83" s="11"/>
      <c r="K83" s="473"/>
      <c r="L83" s="473"/>
      <c r="M83" s="470"/>
      <c r="N83" s="510"/>
      <c r="O83" s="510"/>
      <c r="P83" s="510"/>
      <c r="Q83" s="510"/>
      <c r="R83" s="470"/>
      <c r="S83" s="11"/>
      <c r="T83" s="11"/>
      <c r="U83" s="11"/>
      <c r="V83" s="11"/>
      <c r="W83" s="11"/>
      <c r="X83" s="11"/>
      <c r="Y83" s="11"/>
      <c r="Z83" s="11"/>
    </row>
    <row r="84" ht="14.25" customHeight="1">
      <c r="A84" s="11"/>
      <c r="B84" s="473"/>
      <c r="C84" s="473"/>
      <c r="D84" s="470"/>
      <c r="E84" s="510"/>
      <c r="F84" s="510"/>
      <c r="G84" s="510"/>
      <c r="H84" s="510"/>
      <c r="I84" s="470"/>
      <c r="J84" s="11"/>
      <c r="K84" s="473"/>
      <c r="L84" s="473"/>
      <c r="M84" s="470"/>
      <c r="N84" s="510"/>
      <c r="O84" s="510"/>
      <c r="P84" s="510"/>
      <c r="Q84" s="510"/>
      <c r="R84" s="470"/>
      <c r="S84" s="11"/>
      <c r="T84" s="11"/>
      <c r="U84" s="11"/>
      <c r="V84" s="11"/>
      <c r="W84" s="11"/>
      <c r="X84" s="11"/>
      <c r="Y84" s="11"/>
      <c r="Z84" s="11"/>
    </row>
    <row r="85" ht="14.25" customHeight="1">
      <c r="A85" s="11"/>
      <c r="B85" s="473"/>
      <c r="C85" s="473"/>
      <c r="D85" s="470"/>
      <c r="E85" s="510"/>
      <c r="F85" s="510"/>
      <c r="G85" s="510"/>
      <c r="H85" s="510"/>
      <c r="I85" s="470"/>
      <c r="J85" s="11"/>
      <c r="K85" s="473"/>
      <c r="L85" s="473"/>
      <c r="M85" s="470"/>
      <c r="N85" s="510"/>
      <c r="O85" s="510"/>
      <c r="P85" s="510"/>
      <c r="Q85" s="510"/>
      <c r="R85" s="470"/>
      <c r="S85" s="11"/>
      <c r="T85" s="11"/>
      <c r="U85" s="11"/>
      <c r="V85" s="11"/>
      <c r="W85" s="11"/>
      <c r="X85" s="11"/>
      <c r="Y85" s="11"/>
      <c r="Z85" s="11"/>
    </row>
    <row r="86" ht="14.25" customHeight="1">
      <c r="A86" s="11"/>
      <c r="B86" s="473"/>
      <c r="C86" s="473"/>
      <c r="D86" s="470"/>
      <c r="E86" s="510"/>
      <c r="F86" s="510"/>
      <c r="G86" s="510"/>
      <c r="H86" s="510"/>
      <c r="I86" s="470"/>
      <c r="J86" s="11"/>
      <c r="K86" s="473"/>
      <c r="L86" s="473"/>
      <c r="M86" s="470"/>
      <c r="N86" s="510"/>
      <c r="O86" s="510"/>
      <c r="P86" s="510"/>
      <c r="Q86" s="510"/>
      <c r="R86" s="470"/>
      <c r="S86" s="11"/>
      <c r="T86" s="11"/>
      <c r="U86" s="11"/>
      <c r="V86" s="11"/>
      <c r="W86" s="11"/>
      <c r="X86" s="11"/>
      <c r="Y86" s="11"/>
      <c r="Z86" s="11"/>
    </row>
    <row r="87" ht="14.25" customHeight="1">
      <c r="A87" s="11"/>
      <c r="B87" s="473"/>
      <c r="C87" s="473"/>
      <c r="D87" s="470"/>
      <c r="E87" s="510"/>
      <c r="F87" s="510"/>
      <c r="G87" s="510"/>
      <c r="H87" s="510"/>
      <c r="I87" s="470"/>
      <c r="J87" s="11"/>
      <c r="K87" s="473"/>
      <c r="L87" s="473"/>
      <c r="M87" s="470"/>
      <c r="N87" s="510"/>
      <c r="O87" s="510"/>
      <c r="P87" s="510"/>
      <c r="Q87" s="510"/>
      <c r="R87" s="470"/>
      <c r="S87" s="11"/>
      <c r="T87" s="11"/>
      <c r="U87" s="11"/>
      <c r="V87" s="11"/>
      <c r="W87" s="11"/>
      <c r="X87" s="11"/>
      <c r="Y87" s="11"/>
      <c r="Z87" s="11"/>
    </row>
    <row r="88" ht="14.25" customHeight="1">
      <c r="A88" s="11"/>
      <c r="B88" s="473"/>
      <c r="C88" s="473"/>
      <c r="D88" s="470"/>
      <c r="E88" s="510"/>
      <c r="F88" s="510"/>
      <c r="G88" s="510"/>
      <c r="H88" s="510"/>
      <c r="I88" s="470"/>
      <c r="J88" s="11"/>
      <c r="K88" s="473"/>
      <c r="L88" s="473"/>
      <c r="M88" s="470"/>
      <c r="N88" s="510"/>
      <c r="O88" s="510"/>
      <c r="P88" s="510"/>
      <c r="Q88" s="510"/>
      <c r="R88" s="470"/>
      <c r="S88" s="11"/>
      <c r="T88" s="11"/>
      <c r="U88" s="11"/>
      <c r="V88" s="11"/>
      <c r="W88" s="11"/>
      <c r="X88" s="11"/>
      <c r="Y88" s="11"/>
      <c r="Z88" s="11"/>
    </row>
    <row r="89" ht="14.25" customHeight="1">
      <c r="A89" s="11"/>
      <c r="B89" s="473"/>
      <c r="C89" s="473"/>
      <c r="D89" s="470"/>
      <c r="E89" s="510"/>
      <c r="F89" s="510"/>
      <c r="G89" s="510"/>
      <c r="H89" s="510"/>
      <c r="I89" s="470"/>
      <c r="J89" s="11"/>
      <c r="K89" s="473"/>
      <c r="L89" s="473"/>
      <c r="M89" s="470"/>
      <c r="N89" s="510"/>
      <c r="O89" s="510"/>
      <c r="P89" s="510"/>
      <c r="Q89" s="510"/>
      <c r="R89" s="470"/>
      <c r="S89" s="11"/>
      <c r="T89" s="11"/>
      <c r="U89" s="11"/>
      <c r="V89" s="11"/>
      <c r="W89" s="11"/>
      <c r="X89" s="11"/>
      <c r="Y89" s="11"/>
      <c r="Z89" s="11"/>
    </row>
    <row r="90" ht="14.25" customHeight="1">
      <c r="A90" s="11"/>
      <c r="B90" s="473"/>
      <c r="C90" s="473"/>
      <c r="D90" s="470"/>
      <c r="E90" s="510"/>
      <c r="F90" s="510"/>
      <c r="G90" s="510"/>
      <c r="H90" s="510"/>
      <c r="I90" s="470"/>
      <c r="J90" s="11"/>
      <c r="K90" s="473"/>
      <c r="L90" s="473"/>
      <c r="M90" s="470"/>
      <c r="N90" s="510"/>
      <c r="O90" s="510"/>
      <c r="P90" s="510"/>
      <c r="Q90" s="510"/>
      <c r="R90" s="470"/>
      <c r="S90" s="11"/>
      <c r="T90" s="11"/>
      <c r="U90" s="11"/>
      <c r="V90" s="11"/>
      <c r="W90" s="11"/>
      <c r="X90" s="11"/>
      <c r="Y90" s="11"/>
      <c r="Z90" s="11"/>
    </row>
    <row r="91" ht="14.25" customHeight="1">
      <c r="A91" s="11"/>
      <c r="B91" s="473"/>
      <c r="C91" s="473"/>
      <c r="D91" s="470"/>
      <c r="E91" s="510"/>
      <c r="F91" s="510"/>
      <c r="G91" s="510"/>
      <c r="H91" s="510"/>
      <c r="I91" s="470"/>
      <c r="J91" s="11"/>
      <c r="K91" s="473"/>
      <c r="L91" s="473"/>
      <c r="M91" s="470"/>
      <c r="N91" s="510"/>
      <c r="O91" s="510"/>
      <c r="P91" s="510"/>
      <c r="Q91" s="510"/>
      <c r="R91" s="470"/>
      <c r="S91" s="11"/>
      <c r="T91" s="11"/>
      <c r="U91" s="11"/>
      <c r="V91" s="11"/>
      <c r="W91" s="11"/>
      <c r="X91" s="11"/>
      <c r="Y91" s="11"/>
      <c r="Z91" s="11"/>
    </row>
    <row r="92" ht="14.25" customHeight="1">
      <c r="A92" s="11"/>
      <c r="B92" s="473"/>
      <c r="C92" s="473"/>
      <c r="D92" s="470"/>
      <c r="E92" s="510"/>
      <c r="F92" s="510"/>
      <c r="G92" s="510"/>
      <c r="H92" s="510"/>
      <c r="I92" s="470"/>
      <c r="J92" s="11"/>
      <c r="K92" s="473"/>
      <c r="L92" s="473"/>
      <c r="M92" s="470"/>
      <c r="N92" s="510"/>
      <c r="O92" s="510"/>
      <c r="P92" s="510"/>
      <c r="Q92" s="510"/>
      <c r="R92" s="470"/>
      <c r="S92" s="11"/>
      <c r="T92" s="11"/>
      <c r="U92" s="11"/>
      <c r="V92" s="11"/>
      <c r="W92" s="11"/>
      <c r="X92" s="11"/>
      <c r="Y92" s="11"/>
      <c r="Z92" s="11"/>
    </row>
    <row r="93" ht="14.25" customHeight="1">
      <c r="A93" s="11"/>
      <c r="B93" s="473"/>
      <c r="C93" s="473"/>
      <c r="D93" s="470"/>
      <c r="E93" s="510"/>
      <c r="F93" s="510"/>
      <c r="G93" s="510"/>
      <c r="H93" s="510"/>
      <c r="I93" s="470"/>
      <c r="J93" s="11"/>
      <c r="K93" s="473"/>
      <c r="L93" s="473"/>
      <c r="M93" s="470"/>
      <c r="N93" s="510"/>
      <c r="O93" s="510"/>
      <c r="P93" s="510"/>
      <c r="Q93" s="510"/>
      <c r="R93" s="470"/>
      <c r="S93" s="11"/>
      <c r="T93" s="11"/>
      <c r="U93" s="11"/>
      <c r="V93" s="11"/>
      <c r="W93" s="11"/>
      <c r="X93" s="11"/>
      <c r="Y93" s="11"/>
      <c r="Z93" s="11"/>
    </row>
    <row r="94" ht="14.25" customHeight="1">
      <c r="A94" s="11"/>
      <c r="B94" s="473"/>
      <c r="C94" s="473"/>
      <c r="D94" s="470"/>
      <c r="E94" s="510"/>
      <c r="F94" s="510"/>
      <c r="G94" s="510"/>
      <c r="H94" s="510"/>
      <c r="I94" s="470"/>
      <c r="J94" s="11"/>
      <c r="K94" s="473"/>
      <c r="L94" s="473"/>
      <c r="M94" s="470"/>
      <c r="N94" s="510"/>
      <c r="O94" s="510"/>
      <c r="P94" s="510"/>
      <c r="Q94" s="510"/>
      <c r="R94" s="470"/>
      <c r="S94" s="11"/>
      <c r="T94" s="11"/>
      <c r="U94" s="11"/>
      <c r="V94" s="11"/>
      <c r="W94" s="11"/>
      <c r="X94" s="11"/>
      <c r="Y94" s="11"/>
      <c r="Z94" s="11"/>
    </row>
    <row r="95" ht="14.25" customHeight="1">
      <c r="A95" s="11"/>
      <c r="B95" s="473"/>
      <c r="C95" s="473"/>
      <c r="D95" s="470"/>
      <c r="E95" s="510"/>
      <c r="F95" s="510"/>
      <c r="G95" s="510"/>
      <c r="H95" s="510"/>
      <c r="I95" s="470"/>
      <c r="J95" s="11"/>
      <c r="K95" s="473"/>
      <c r="L95" s="473"/>
      <c r="M95" s="470"/>
      <c r="N95" s="510"/>
      <c r="O95" s="510"/>
      <c r="P95" s="510"/>
      <c r="Q95" s="510"/>
      <c r="R95" s="470"/>
      <c r="S95" s="11"/>
      <c r="T95" s="11"/>
      <c r="U95" s="11"/>
      <c r="V95" s="11"/>
      <c r="W95" s="11"/>
      <c r="X95" s="11"/>
      <c r="Y95" s="11"/>
      <c r="Z95" s="11"/>
    </row>
    <row r="96" ht="14.25" customHeight="1">
      <c r="A96" s="11"/>
      <c r="B96" s="473"/>
      <c r="C96" s="473"/>
      <c r="D96" s="470"/>
      <c r="E96" s="510"/>
      <c r="F96" s="510"/>
      <c r="G96" s="510"/>
      <c r="H96" s="510"/>
      <c r="I96" s="470"/>
      <c r="J96" s="11"/>
      <c r="K96" s="473"/>
      <c r="L96" s="473"/>
      <c r="M96" s="470"/>
      <c r="N96" s="510"/>
      <c r="O96" s="510"/>
      <c r="P96" s="510"/>
      <c r="Q96" s="510"/>
      <c r="R96" s="470"/>
      <c r="S96" s="11"/>
      <c r="T96" s="11"/>
      <c r="U96" s="11"/>
      <c r="V96" s="11"/>
      <c r="W96" s="11"/>
      <c r="X96" s="11"/>
      <c r="Y96" s="11"/>
      <c r="Z96" s="11"/>
    </row>
    <row r="97" ht="14.25" customHeight="1">
      <c r="A97" s="11"/>
      <c r="B97" s="473"/>
      <c r="C97" s="473"/>
      <c r="D97" s="470"/>
      <c r="E97" s="510"/>
      <c r="F97" s="510"/>
      <c r="G97" s="510"/>
      <c r="H97" s="510"/>
      <c r="I97" s="470"/>
      <c r="J97" s="11"/>
      <c r="K97" s="473"/>
      <c r="L97" s="473"/>
      <c r="M97" s="470"/>
      <c r="N97" s="510"/>
      <c r="O97" s="510"/>
      <c r="P97" s="510"/>
      <c r="Q97" s="510"/>
      <c r="R97" s="470"/>
      <c r="S97" s="11"/>
      <c r="T97" s="11"/>
      <c r="U97" s="11"/>
      <c r="V97" s="11"/>
      <c r="W97" s="11"/>
      <c r="X97" s="11"/>
      <c r="Y97" s="11"/>
      <c r="Z97" s="11"/>
    </row>
    <row r="98" ht="14.25" customHeight="1">
      <c r="A98" s="11"/>
      <c r="B98" s="473"/>
      <c r="C98" s="473"/>
      <c r="D98" s="470"/>
      <c r="E98" s="510"/>
      <c r="F98" s="510"/>
      <c r="G98" s="510"/>
      <c r="H98" s="510"/>
      <c r="I98" s="470"/>
      <c r="J98" s="11"/>
      <c r="K98" s="473"/>
      <c r="L98" s="473"/>
      <c r="M98" s="470"/>
      <c r="N98" s="510"/>
      <c r="O98" s="510"/>
      <c r="P98" s="510"/>
      <c r="Q98" s="510"/>
      <c r="R98" s="470"/>
      <c r="S98" s="11"/>
      <c r="T98" s="11"/>
      <c r="U98" s="11"/>
      <c r="V98" s="11"/>
      <c r="W98" s="11"/>
      <c r="X98" s="11"/>
      <c r="Y98" s="11"/>
      <c r="Z98" s="11"/>
    </row>
    <row r="99" ht="14.25" customHeight="1">
      <c r="A99" s="11"/>
      <c r="B99" s="473"/>
      <c r="C99" s="473"/>
      <c r="D99" s="470"/>
      <c r="E99" s="510"/>
      <c r="F99" s="510"/>
      <c r="G99" s="510"/>
      <c r="H99" s="510"/>
      <c r="I99" s="470"/>
      <c r="J99" s="11"/>
      <c r="K99" s="473"/>
      <c r="L99" s="473"/>
      <c r="M99" s="470"/>
      <c r="N99" s="510"/>
      <c r="O99" s="510"/>
      <c r="P99" s="510"/>
      <c r="Q99" s="510"/>
      <c r="R99" s="470"/>
      <c r="S99" s="11"/>
      <c r="T99" s="11"/>
      <c r="U99" s="11"/>
      <c r="V99" s="11"/>
      <c r="W99" s="11"/>
      <c r="X99" s="11"/>
      <c r="Y99" s="11"/>
      <c r="Z99" s="11"/>
    </row>
    <row r="100" ht="14.25" customHeight="1">
      <c r="A100" s="11"/>
      <c r="B100" s="473"/>
      <c r="C100" s="473"/>
      <c r="D100" s="470"/>
      <c r="E100" s="510"/>
      <c r="F100" s="510"/>
      <c r="G100" s="510"/>
      <c r="H100" s="510"/>
      <c r="I100" s="470"/>
      <c r="J100" s="11"/>
      <c r="K100" s="473"/>
      <c r="L100" s="473"/>
      <c r="M100" s="470"/>
      <c r="N100" s="510"/>
      <c r="O100" s="510"/>
      <c r="P100" s="510"/>
      <c r="Q100" s="510"/>
      <c r="R100" s="470"/>
      <c r="S100" s="11"/>
      <c r="T100" s="11"/>
      <c r="U100" s="11"/>
      <c r="V100" s="11"/>
      <c r="W100" s="11"/>
      <c r="X100" s="11"/>
      <c r="Y100" s="11"/>
      <c r="Z100" s="11"/>
    </row>
    <row r="101" ht="14.25" customHeight="1">
      <c r="A101" s="11"/>
      <c r="B101" s="473"/>
      <c r="C101" s="473"/>
      <c r="D101" s="470"/>
      <c r="E101" s="510"/>
      <c r="F101" s="510"/>
      <c r="G101" s="510"/>
      <c r="H101" s="510"/>
      <c r="I101" s="470"/>
      <c r="J101" s="11"/>
      <c r="K101" s="473"/>
      <c r="L101" s="473"/>
      <c r="M101" s="470"/>
      <c r="N101" s="510"/>
      <c r="O101" s="510"/>
      <c r="P101" s="510"/>
      <c r="Q101" s="510"/>
      <c r="R101" s="470"/>
      <c r="S101" s="11"/>
      <c r="T101" s="11"/>
      <c r="U101" s="11"/>
      <c r="V101" s="11"/>
      <c r="W101" s="11"/>
      <c r="X101" s="11"/>
      <c r="Y101" s="11"/>
      <c r="Z101" s="11"/>
    </row>
    <row r="102" ht="14.25" customHeight="1">
      <c r="A102" s="11"/>
      <c r="B102" s="473"/>
      <c r="C102" s="473"/>
      <c r="D102" s="470"/>
      <c r="E102" s="510"/>
      <c r="F102" s="510"/>
      <c r="G102" s="510"/>
      <c r="H102" s="510"/>
      <c r="I102" s="470"/>
      <c r="J102" s="11"/>
      <c r="K102" s="473"/>
      <c r="L102" s="473"/>
      <c r="M102" s="470"/>
      <c r="N102" s="510"/>
      <c r="O102" s="510"/>
      <c r="P102" s="510"/>
      <c r="Q102" s="510"/>
      <c r="R102" s="470"/>
      <c r="S102" s="11"/>
      <c r="T102" s="11"/>
      <c r="U102" s="11"/>
      <c r="V102" s="11"/>
      <c r="W102" s="11"/>
      <c r="X102" s="11"/>
      <c r="Y102" s="11"/>
      <c r="Z102" s="11"/>
    </row>
    <row r="103" ht="14.25" customHeight="1">
      <c r="A103" s="11"/>
      <c r="B103" s="473"/>
      <c r="C103" s="473"/>
      <c r="D103" s="470"/>
      <c r="E103" s="510"/>
      <c r="F103" s="510"/>
      <c r="G103" s="510"/>
      <c r="H103" s="510"/>
      <c r="I103" s="470"/>
      <c r="J103" s="11"/>
      <c r="K103" s="473"/>
      <c r="L103" s="473"/>
      <c r="M103" s="470"/>
      <c r="N103" s="510"/>
      <c r="O103" s="510"/>
      <c r="P103" s="510"/>
      <c r="Q103" s="510"/>
      <c r="R103" s="470"/>
      <c r="S103" s="11"/>
      <c r="T103" s="11"/>
      <c r="U103" s="11"/>
      <c r="V103" s="11"/>
      <c r="W103" s="11"/>
      <c r="X103" s="11"/>
      <c r="Y103" s="11"/>
      <c r="Z103" s="11"/>
    </row>
    <row r="104" ht="14.25" customHeight="1">
      <c r="A104" s="11"/>
      <c r="B104" s="473"/>
      <c r="C104" s="473"/>
      <c r="D104" s="470"/>
      <c r="E104" s="510"/>
      <c r="F104" s="510"/>
      <c r="G104" s="510"/>
      <c r="H104" s="510"/>
      <c r="I104" s="470"/>
      <c r="J104" s="11"/>
      <c r="K104" s="473"/>
      <c r="L104" s="473"/>
      <c r="M104" s="470"/>
      <c r="N104" s="510"/>
      <c r="O104" s="510"/>
      <c r="P104" s="510"/>
      <c r="Q104" s="510"/>
      <c r="R104" s="470"/>
      <c r="S104" s="11"/>
      <c r="T104" s="11"/>
      <c r="U104" s="11"/>
      <c r="V104" s="11"/>
      <c r="W104" s="11"/>
      <c r="X104" s="11"/>
      <c r="Y104" s="11"/>
      <c r="Z104" s="11"/>
    </row>
    <row r="105" ht="14.25" customHeight="1">
      <c r="A105" s="11"/>
      <c r="B105" s="473"/>
      <c r="C105" s="473"/>
      <c r="D105" s="470"/>
      <c r="E105" s="510"/>
      <c r="F105" s="510"/>
      <c r="G105" s="510"/>
      <c r="H105" s="510"/>
      <c r="I105" s="470"/>
      <c r="J105" s="11"/>
      <c r="K105" s="473"/>
      <c r="L105" s="473"/>
      <c r="M105" s="470"/>
      <c r="N105" s="510"/>
      <c r="O105" s="510"/>
      <c r="P105" s="510"/>
      <c r="Q105" s="510"/>
      <c r="R105" s="470"/>
      <c r="S105" s="11"/>
      <c r="T105" s="11"/>
      <c r="U105" s="11"/>
      <c r="V105" s="11"/>
      <c r="W105" s="11"/>
      <c r="X105" s="11"/>
      <c r="Y105" s="11"/>
      <c r="Z105" s="11"/>
    </row>
    <row r="106" ht="14.25" customHeight="1">
      <c r="A106" s="11"/>
      <c r="B106" s="473"/>
      <c r="C106" s="473"/>
      <c r="D106" s="470"/>
      <c r="E106" s="510"/>
      <c r="F106" s="510"/>
      <c r="G106" s="510"/>
      <c r="H106" s="510"/>
      <c r="I106" s="470"/>
      <c r="J106" s="11"/>
      <c r="K106" s="473"/>
      <c r="L106" s="473"/>
      <c r="M106" s="470"/>
      <c r="N106" s="510"/>
      <c r="O106" s="510"/>
      <c r="P106" s="510"/>
      <c r="Q106" s="510"/>
      <c r="R106" s="470"/>
      <c r="S106" s="11"/>
      <c r="T106" s="11"/>
      <c r="U106" s="11"/>
      <c r="V106" s="11"/>
      <c r="W106" s="11"/>
      <c r="X106" s="11"/>
      <c r="Y106" s="11"/>
      <c r="Z106" s="11"/>
    </row>
    <row r="107" ht="14.25" customHeight="1">
      <c r="A107" s="11"/>
      <c r="B107" s="473"/>
      <c r="C107" s="473"/>
      <c r="D107" s="470"/>
      <c r="E107" s="510"/>
      <c r="F107" s="510"/>
      <c r="G107" s="510"/>
      <c r="H107" s="510"/>
      <c r="I107" s="470"/>
      <c r="J107" s="11"/>
      <c r="K107" s="473"/>
      <c r="L107" s="473"/>
      <c r="M107" s="470"/>
      <c r="N107" s="510"/>
      <c r="O107" s="510"/>
      <c r="P107" s="510"/>
      <c r="Q107" s="510"/>
      <c r="R107" s="470"/>
      <c r="S107" s="11"/>
      <c r="T107" s="11"/>
      <c r="U107" s="11"/>
      <c r="V107" s="11"/>
      <c r="W107" s="11"/>
      <c r="X107" s="11"/>
      <c r="Y107" s="11"/>
      <c r="Z107" s="11"/>
    </row>
    <row r="108" ht="14.25" customHeight="1">
      <c r="A108" s="11"/>
      <c r="B108" s="473"/>
      <c r="C108" s="473"/>
      <c r="D108" s="470"/>
      <c r="E108" s="510"/>
      <c r="F108" s="510"/>
      <c r="G108" s="510"/>
      <c r="H108" s="510"/>
      <c r="I108" s="470"/>
      <c r="J108" s="11"/>
      <c r="K108" s="473"/>
      <c r="L108" s="473"/>
      <c r="M108" s="470"/>
      <c r="N108" s="510"/>
      <c r="O108" s="510"/>
      <c r="P108" s="510"/>
      <c r="Q108" s="510"/>
      <c r="R108" s="470"/>
      <c r="S108" s="11"/>
      <c r="T108" s="11"/>
      <c r="U108" s="11"/>
      <c r="V108" s="11"/>
      <c r="W108" s="11"/>
      <c r="X108" s="11"/>
      <c r="Y108" s="11"/>
      <c r="Z108" s="11"/>
    </row>
    <row r="109" ht="14.25" customHeight="1">
      <c r="A109" s="11"/>
      <c r="B109" s="473"/>
      <c r="C109" s="473"/>
      <c r="D109" s="470"/>
      <c r="E109" s="510"/>
      <c r="F109" s="510"/>
      <c r="G109" s="510"/>
      <c r="H109" s="510"/>
      <c r="I109" s="470"/>
      <c r="J109" s="11"/>
      <c r="K109" s="473"/>
      <c r="L109" s="473"/>
      <c r="M109" s="470"/>
      <c r="N109" s="510"/>
      <c r="O109" s="510"/>
      <c r="P109" s="510"/>
      <c r="Q109" s="510"/>
      <c r="R109" s="470"/>
      <c r="S109" s="11"/>
      <c r="T109" s="11"/>
      <c r="U109" s="11"/>
      <c r="V109" s="11"/>
      <c r="W109" s="11"/>
      <c r="X109" s="11"/>
      <c r="Y109" s="11"/>
      <c r="Z109" s="11"/>
    </row>
    <row r="110" ht="14.25" customHeight="1">
      <c r="A110" s="11"/>
      <c r="B110" s="473"/>
      <c r="C110" s="473"/>
      <c r="D110" s="470"/>
      <c r="E110" s="510"/>
      <c r="F110" s="510"/>
      <c r="G110" s="510"/>
      <c r="H110" s="510"/>
      <c r="I110" s="470"/>
      <c r="J110" s="11"/>
      <c r="K110" s="473"/>
      <c r="L110" s="473"/>
      <c r="M110" s="470"/>
      <c r="N110" s="510"/>
      <c r="O110" s="510"/>
      <c r="P110" s="510"/>
      <c r="Q110" s="510"/>
      <c r="R110" s="470"/>
      <c r="S110" s="11"/>
      <c r="T110" s="11"/>
      <c r="U110" s="11"/>
      <c r="V110" s="11"/>
      <c r="W110" s="11"/>
      <c r="X110" s="11"/>
      <c r="Y110" s="11"/>
      <c r="Z110" s="11"/>
    </row>
    <row r="111" ht="14.25" customHeight="1">
      <c r="A111" s="11"/>
      <c r="B111" s="473"/>
      <c r="C111" s="473"/>
      <c r="D111" s="470"/>
      <c r="E111" s="510"/>
      <c r="F111" s="510"/>
      <c r="G111" s="510"/>
      <c r="H111" s="510"/>
      <c r="I111" s="470"/>
      <c r="J111" s="11"/>
      <c r="K111" s="473"/>
      <c r="L111" s="473"/>
      <c r="M111" s="470"/>
      <c r="N111" s="510"/>
      <c r="O111" s="510"/>
      <c r="P111" s="510"/>
      <c r="Q111" s="510"/>
      <c r="R111" s="470"/>
      <c r="S111" s="11"/>
      <c r="T111" s="11"/>
      <c r="U111" s="11"/>
      <c r="V111" s="11"/>
      <c r="W111" s="11"/>
      <c r="X111" s="11"/>
      <c r="Y111" s="11"/>
      <c r="Z111" s="11"/>
    </row>
    <row r="112" ht="14.25" customHeight="1">
      <c r="A112" s="11"/>
      <c r="B112" s="473"/>
      <c r="C112" s="473"/>
      <c r="D112" s="470"/>
      <c r="E112" s="510"/>
      <c r="F112" s="510"/>
      <c r="G112" s="510"/>
      <c r="H112" s="510"/>
      <c r="I112" s="470"/>
      <c r="J112" s="11"/>
      <c r="K112" s="473"/>
      <c r="L112" s="473"/>
      <c r="M112" s="470"/>
      <c r="N112" s="510"/>
      <c r="O112" s="510"/>
      <c r="P112" s="510"/>
      <c r="Q112" s="510"/>
      <c r="R112" s="470"/>
      <c r="S112" s="11"/>
      <c r="T112" s="11"/>
      <c r="U112" s="11"/>
      <c r="V112" s="11"/>
      <c r="W112" s="11"/>
      <c r="X112" s="11"/>
      <c r="Y112" s="11"/>
      <c r="Z112" s="11"/>
    </row>
    <row r="113" ht="14.25" customHeight="1">
      <c r="A113" s="11"/>
      <c r="B113" s="473"/>
      <c r="C113" s="473"/>
      <c r="D113" s="470"/>
      <c r="E113" s="510"/>
      <c r="F113" s="510"/>
      <c r="G113" s="510"/>
      <c r="H113" s="510"/>
      <c r="I113" s="470"/>
      <c r="J113" s="11"/>
      <c r="K113" s="473"/>
      <c r="L113" s="473"/>
      <c r="M113" s="470"/>
      <c r="N113" s="510"/>
      <c r="O113" s="510"/>
      <c r="P113" s="510"/>
      <c r="Q113" s="510"/>
      <c r="R113" s="470"/>
      <c r="S113" s="11"/>
      <c r="T113" s="11"/>
      <c r="U113" s="11"/>
      <c r="V113" s="11"/>
      <c r="W113" s="11"/>
      <c r="X113" s="11"/>
      <c r="Y113" s="11"/>
      <c r="Z113" s="11"/>
    </row>
    <row r="114" ht="14.25" customHeight="1">
      <c r="A114" s="11"/>
      <c r="B114" s="473"/>
      <c r="C114" s="473"/>
      <c r="D114" s="470"/>
      <c r="E114" s="510"/>
      <c r="F114" s="510"/>
      <c r="G114" s="510"/>
      <c r="H114" s="510"/>
      <c r="I114" s="470"/>
      <c r="J114" s="11"/>
      <c r="K114" s="473"/>
      <c r="L114" s="473"/>
      <c r="M114" s="470"/>
      <c r="N114" s="510"/>
      <c r="O114" s="510"/>
      <c r="P114" s="510"/>
      <c r="Q114" s="510"/>
      <c r="R114" s="470"/>
      <c r="S114" s="11"/>
      <c r="T114" s="11"/>
      <c r="U114" s="11"/>
      <c r="V114" s="11"/>
      <c r="W114" s="11"/>
      <c r="X114" s="11"/>
      <c r="Y114" s="11"/>
      <c r="Z114" s="11"/>
    </row>
    <row r="115" ht="14.25" customHeight="1">
      <c r="A115" s="11"/>
      <c r="B115" s="473"/>
      <c r="C115" s="473"/>
      <c r="D115" s="470"/>
      <c r="E115" s="510"/>
      <c r="F115" s="510"/>
      <c r="G115" s="510"/>
      <c r="H115" s="510"/>
      <c r="I115" s="470"/>
      <c r="J115" s="11"/>
      <c r="K115" s="473"/>
      <c r="L115" s="473"/>
      <c r="M115" s="470"/>
      <c r="N115" s="510"/>
      <c r="O115" s="510"/>
      <c r="P115" s="510"/>
      <c r="Q115" s="510"/>
      <c r="R115" s="470"/>
      <c r="S115" s="11"/>
      <c r="T115" s="11"/>
      <c r="U115" s="11"/>
      <c r="V115" s="11"/>
      <c r="W115" s="11"/>
      <c r="X115" s="11"/>
      <c r="Y115" s="11"/>
      <c r="Z115" s="11"/>
    </row>
    <row r="116" ht="14.25" customHeight="1">
      <c r="A116" s="11"/>
      <c r="B116" s="473"/>
      <c r="C116" s="473"/>
      <c r="D116" s="470"/>
      <c r="E116" s="510"/>
      <c r="F116" s="510"/>
      <c r="G116" s="510"/>
      <c r="H116" s="510"/>
      <c r="I116" s="470"/>
      <c r="J116" s="11"/>
      <c r="K116" s="473"/>
      <c r="L116" s="473"/>
      <c r="M116" s="470"/>
      <c r="N116" s="510"/>
      <c r="O116" s="510"/>
      <c r="P116" s="510"/>
      <c r="Q116" s="510"/>
      <c r="R116" s="470"/>
      <c r="S116" s="11"/>
      <c r="T116" s="11"/>
      <c r="U116" s="11"/>
      <c r="V116" s="11"/>
      <c r="W116" s="11"/>
      <c r="X116" s="11"/>
      <c r="Y116" s="11"/>
      <c r="Z116" s="11"/>
    </row>
    <row r="117" ht="14.25" customHeight="1">
      <c r="A117" s="11"/>
      <c r="B117" s="473"/>
      <c r="C117" s="473"/>
      <c r="D117" s="470"/>
      <c r="E117" s="510"/>
      <c r="F117" s="510"/>
      <c r="G117" s="510"/>
      <c r="H117" s="510"/>
      <c r="I117" s="470"/>
      <c r="J117" s="11"/>
      <c r="K117" s="473"/>
      <c r="L117" s="473"/>
      <c r="M117" s="470"/>
      <c r="N117" s="510"/>
      <c r="O117" s="510"/>
      <c r="P117" s="510"/>
      <c r="Q117" s="510"/>
      <c r="R117" s="470"/>
      <c r="S117" s="11"/>
      <c r="T117" s="11"/>
      <c r="U117" s="11"/>
      <c r="V117" s="11"/>
      <c r="W117" s="11"/>
      <c r="X117" s="11"/>
      <c r="Y117" s="11"/>
      <c r="Z117" s="11"/>
    </row>
    <row r="118" ht="14.25" customHeight="1">
      <c r="A118" s="11"/>
      <c r="B118" s="473"/>
      <c r="C118" s="473"/>
      <c r="D118" s="470"/>
      <c r="E118" s="510"/>
      <c r="F118" s="510"/>
      <c r="G118" s="510"/>
      <c r="H118" s="510"/>
      <c r="I118" s="470"/>
      <c r="J118" s="11"/>
      <c r="K118" s="473"/>
      <c r="L118" s="473"/>
      <c r="M118" s="470"/>
      <c r="N118" s="510"/>
      <c r="O118" s="510"/>
      <c r="P118" s="510"/>
      <c r="Q118" s="510"/>
      <c r="R118" s="470"/>
      <c r="S118" s="11"/>
      <c r="T118" s="11"/>
      <c r="U118" s="11"/>
      <c r="V118" s="11"/>
      <c r="W118" s="11"/>
      <c r="X118" s="11"/>
      <c r="Y118" s="11"/>
      <c r="Z118" s="11"/>
    </row>
    <row r="119" ht="14.25" customHeight="1">
      <c r="A119" s="11"/>
      <c r="B119" s="473"/>
      <c r="C119" s="473"/>
      <c r="D119" s="470"/>
      <c r="E119" s="510"/>
      <c r="F119" s="510"/>
      <c r="G119" s="510"/>
      <c r="H119" s="510"/>
      <c r="I119" s="470"/>
      <c r="J119" s="11"/>
      <c r="K119" s="473"/>
      <c r="L119" s="473"/>
      <c r="M119" s="470"/>
      <c r="N119" s="510"/>
      <c r="O119" s="510"/>
      <c r="P119" s="510"/>
      <c r="Q119" s="510"/>
      <c r="R119" s="470"/>
      <c r="S119" s="11"/>
      <c r="T119" s="11"/>
      <c r="U119" s="11"/>
      <c r="V119" s="11"/>
      <c r="W119" s="11"/>
      <c r="X119" s="11"/>
      <c r="Y119" s="11"/>
      <c r="Z119" s="11"/>
    </row>
    <row r="120" ht="14.25" customHeight="1">
      <c r="A120" s="11"/>
      <c r="B120" s="473"/>
      <c r="C120" s="473"/>
      <c r="D120" s="470"/>
      <c r="E120" s="510"/>
      <c r="F120" s="510"/>
      <c r="G120" s="510"/>
      <c r="H120" s="510"/>
      <c r="I120" s="470"/>
      <c r="J120" s="11"/>
      <c r="K120" s="473"/>
      <c r="L120" s="473"/>
      <c r="M120" s="470"/>
      <c r="N120" s="510"/>
      <c r="O120" s="510"/>
      <c r="P120" s="510"/>
      <c r="Q120" s="510"/>
      <c r="R120" s="470"/>
      <c r="S120" s="11"/>
      <c r="T120" s="11"/>
      <c r="U120" s="11"/>
      <c r="V120" s="11"/>
      <c r="W120" s="11"/>
      <c r="X120" s="11"/>
      <c r="Y120" s="11"/>
      <c r="Z120" s="11"/>
    </row>
    <row r="121" ht="14.25" customHeight="1">
      <c r="A121" s="11"/>
      <c r="B121" s="473"/>
      <c r="C121" s="473"/>
      <c r="D121" s="470"/>
      <c r="E121" s="510"/>
      <c r="F121" s="510"/>
      <c r="G121" s="510"/>
      <c r="H121" s="510"/>
      <c r="I121" s="470"/>
      <c r="J121" s="11"/>
      <c r="K121" s="473"/>
      <c r="L121" s="473"/>
      <c r="M121" s="470"/>
      <c r="N121" s="510"/>
      <c r="O121" s="510"/>
      <c r="P121" s="510"/>
      <c r="Q121" s="510"/>
      <c r="R121" s="470"/>
      <c r="S121" s="11"/>
      <c r="T121" s="11"/>
      <c r="U121" s="11"/>
      <c r="V121" s="11"/>
      <c r="W121" s="11"/>
      <c r="X121" s="11"/>
      <c r="Y121" s="11"/>
      <c r="Z121" s="11"/>
    </row>
    <row r="122" ht="14.25" customHeight="1">
      <c r="A122" s="11"/>
      <c r="B122" s="473"/>
      <c r="C122" s="473"/>
      <c r="D122" s="470"/>
      <c r="E122" s="510"/>
      <c r="F122" s="510"/>
      <c r="G122" s="510"/>
      <c r="H122" s="510"/>
      <c r="I122" s="470"/>
      <c r="J122" s="11"/>
      <c r="K122" s="473"/>
      <c r="L122" s="473"/>
      <c r="M122" s="470"/>
      <c r="N122" s="510"/>
      <c r="O122" s="510"/>
      <c r="P122" s="510"/>
      <c r="Q122" s="510"/>
      <c r="R122" s="470"/>
      <c r="S122" s="11"/>
      <c r="T122" s="11"/>
      <c r="U122" s="11"/>
      <c r="V122" s="11"/>
      <c r="W122" s="11"/>
      <c r="X122" s="11"/>
      <c r="Y122" s="11"/>
      <c r="Z122" s="11"/>
    </row>
    <row r="123" ht="14.25" customHeight="1">
      <c r="A123" s="11"/>
      <c r="B123" s="473"/>
      <c r="C123" s="473"/>
      <c r="D123" s="470"/>
      <c r="E123" s="510"/>
      <c r="F123" s="510"/>
      <c r="G123" s="510"/>
      <c r="H123" s="510"/>
      <c r="I123" s="470"/>
      <c r="J123" s="11"/>
      <c r="K123" s="473"/>
      <c r="L123" s="473"/>
      <c r="M123" s="470"/>
      <c r="N123" s="510"/>
      <c r="O123" s="510"/>
      <c r="P123" s="510"/>
      <c r="Q123" s="510"/>
      <c r="R123" s="470"/>
      <c r="S123" s="11"/>
      <c r="T123" s="11"/>
      <c r="U123" s="11"/>
      <c r="V123" s="11"/>
      <c r="W123" s="11"/>
      <c r="X123" s="11"/>
      <c r="Y123" s="11"/>
      <c r="Z123" s="11"/>
    </row>
    <row r="124" ht="14.25" customHeight="1">
      <c r="A124" s="11"/>
      <c r="B124" s="473"/>
      <c r="C124" s="473"/>
      <c r="D124" s="470"/>
      <c r="E124" s="510"/>
      <c r="F124" s="510"/>
      <c r="G124" s="510"/>
      <c r="H124" s="510"/>
      <c r="I124" s="470"/>
      <c r="J124" s="11"/>
      <c r="K124" s="473"/>
      <c r="L124" s="473"/>
      <c r="M124" s="470"/>
      <c r="N124" s="510"/>
      <c r="O124" s="510"/>
      <c r="P124" s="510"/>
      <c r="Q124" s="510"/>
      <c r="R124" s="470"/>
      <c r="S124" s="11"/>
      <c r="T124" s="11"/>
      <c r="U124" s="11"/>
      <c r="V124" s="11"/>
      <c r="W124" s="11"/>
      <c r="X124" s="11"/>
      <c r="Y124" s="11"/>
      <c r="Z124" s="11"/>
    </row>
    <row r="125" ht="14.25" customHeight="1">
      <c r="A125" s="11"/>
      <c r="B125" s="473"/>
      <c r="C125" s="473"/>
      <c r="D125" s="470"/>
      <c r="E125" s="510"/>
      <c r="F125" s="510"/>
      <c r="G125" s="510"/>
      <c r="H125" s="510"/>
      <c r="I125" s="470"/>
      <c r="J125" s="11"/>
      <c r="K125" s="473"/>
      <c r="L125" s="473"/>
      <c r="M125" s="470"/>
      <c r="N125" s="510"/>
      <c r="O125" s="510"/>
      <c r="P125" s="510"/>
      <c r="Q125" s="510"/>
      <c r="R125" s="470"/>
      <c r="S125" s="11"/>
      <c r="T125" s="11"/>
      <c r="U125" s="11"/>
      <c r="V125" s="11"/>
      <c r="W125" s="11"/>
      <c r="X125" s="11"/>
      <c r="Y125" s="11"/>
      <c r="Z125" s="11"/>
    </row>
    <row r="126" ht="14.25" customHeight="1">
      <c r="A126" s="11"/>
      <c r="B126" s="473"/>
      <c r="C126" s="473"/>
      <c r="D126" s="470"/>
      <c r="E126" s="510"/>
      <c r="F126" s="510"/>
      <c r="G126" s="510"/>
      <c r="H126" s="510"/>
      <c r="I126" s="470"/>
      <c r="J126" s="11"/>
      <c r="K126" s="473"/>
      <c r="L126" s="473"/>
      <c r="M126" s="470"/>
      <c r="N126" s="510"/>
      <c r="O126" s="510"/>
      <c r="P126" s="510"/>
      <c r="Q126" s="510"/>
      <c r="R126" s="470"/>
      <c r="S126" s="11"/>
      <c r="T126" s="11"/>
      <c r="U126" s="11"/>
      <c r="V126" s="11"/>
      <c r="W126" s="11"/>
      <c r="X126" s="11"/>
      <c r="Y126" s="11"/>
      <c r="Z126" s="11"/>
    </row>
    <row r="127" ht="14.25" customHeight="1">
      <c r="A127" s="11"/>
      <c r="B127" s="473"/>
      <c r="C127" s="473"/>
      <c r="D127" s="470"/>
      <c r="E127" s="510"/>
      <c r="F127" s="510"/>
      <c r="G127" s="510"/>
      <c r="H127" s="510"/>
      <c r="I127" s="470"/>
      <c r="J127" s="11"/>
      <c r="K127" s="473"/>
      <c r="L127" s="473"/>
      <c r="M127" s="470"/>
      <c r="N127" s="510"/>
      <c r="O127" s="510"/>
      <c r="P127" s="510"/>
      <c r="Q127" s="510"/>
      <c r="R127" s="470"/>
      <c r="S127" s="11"/>
      <c r="T127" s="11"/>
      <c r="U127" s="11"/>
      <c r="V127" s="11"/>
      <c r="W127" s="11"/>
      <c r="X127" s="11"/>
      <c r="Y127" s="11"/>
      <c r="Z127" s="11"/>
    </row>
    <row r="128" ht="14.25" customHeight="1">
      <c r="A128" s="11"/>
      <c r="B128" s="473"/>
      <c r="C128" s="473"/>
      <c r="D128" s="470"/>
      <c r="E128" s="510"/>
      <c r="F128" s="510"/>
      <c r="G128" s="510"/>
      <c r="H128" s="510"/>
      <c r="I128" s="470"/>
      <c r="J128" s="11"/>
      <c r="K128" s="473"/>
      <c r="L128" s="473"/>
      <c r="M128" s="470"/>
      <c r="N128" s="510"/>
      <c r="O128" s="510"/>
      <c r="P128" s="510"/>
      <c r="Q128" s="510"/>
      <c r="R128" s="470"/>
      <c r="S128" s="11"/>
      <c r="T128" s="11"/>
      <c r="U128" s="11"/>
      <c r="V128" s="11"/>
      <c r="W128" s="11"/>
      <c r="X128" s="11"/>
      <c r="Y128" s="11"/>
      <c r="Z128" s="11"/>
    </row>
    <row r="129" ht="14.25" customHeight="1">
      <c r="A129" s="11"/>
      <c r="B129" s="473"/>
      <c r="C129" s="473"/>
      <c r="D129" s="470"/>
      <c r="E129" s="510"/>
      <c r="F129" s="510"/>
      <c r="G129" s="510"/>
      <c r="H129" s="510"/>
      <c r="I129" s="470"/>
      <c r="J129" s="11"/>
      <c r="K129" s="473"/>
      <c r="L129" s="473"/>
      <c r="M129" s="470"/>
      <c r="N129" s="510"/>
      <c r="O129" s="510"/>
      <c r="P129" s="510"/>
      <c r="Q129" s="510"/>
      <c r="R129" s="470"/>
      <c r="S129" s="11"/>
      <c r="T129" s="11"/>
      <c r="U129" s="11"/>
      <c r="V129" s="11"/>
      <c r="W129" s="11"/>
      <c r="X129" s="11"/>
      <c r="Y129" s="11"/>
      <c r="Z129" s="11"/>
    </row>
    <row r="130" ht="14.25" customHeight="1">
      <c r="A130" s="11"/>
      <c r="B130" s="473"/>
      <c r="C130" s="473"/>
      <c r="D130" s="470"/>
      <c r="E130" s="510"/>
      <c r="F130" s="510"/>
      <c r="G130" s="510"/>
      <c r="H130" s="510"/>
      <c r="I130" s="470"/>
      <c r="J130" s="11"/>
      <c r="K130" s="473"/>
      <c r="L130" s="473"/>
      <c r="M130" s="470"/>
      <c r="N130" s="510"/>
      <c r="O130" s="510"/>
      <c r="P130" s="510"/>
      <c r="Q130" s="510"/>
      <c r="R130" s="470"/>
      <c r="S130" s="11"/>
      <c r="T130" s="11"/>
      <c r="U130" s="11"/>
      <c r="V130" s="11"/>
      <c r="W130" s="11"/>
      <c r="X130" s="11"/>
      <c r="Y130" s="11"/>
      <c r="Z130" s="11"/>
    </row>
    <row r="131" ht="14.25" customHeight="1">
      <c r="A131" s="11"/>
      <c r="B131" s="473"/>
      <c r="C131" s="473"/>
      <c r="D131" s="470"/>
      <c r="E131" s="510"/>
      <c r="F131" s="510"/>
      <c r="G131" s="510"/>
      <c r="H131" s="510"/>
      <c r="I131" s="470"/>
      <c r="J131" s="11"/>
      <c r="K131" s="473"/>
      <c r="L131" s="473"/>
      <c r="M131" s="470"/>
      <c r="N131" s="510"/>
      <c r="O131" s="510"/>
      <c r="P131" s="510"/>
      <c r="Q131" s="510"/>
      <c r="R131" s="470"/>
      <c r="S131" s="11"/>
      <c r="T131" s="11"/>
      <c r="U131" s="11"/>
      <c r="V131" s="11"/>
      <c r="W131" s="11"/>
      <c r="X131" s="11"/>
      <c r="Y131" s="11"/>
      <c r="Z131" s="11"/>
    </row>
    <row r="132" ht="14.25" customHeight="1">
      <c r="A132" s="11"/>
      <c r="B132" s="473"/>
      <c r="C132" s="473"/>
      <c r="D132" s="470"/>
      <c r="E132" s="510"/>
      <c r="F132" s="510"/>
      <c r="G132" s="510"/>
      <c r="H132" s="510"/>
      <c r="I132" s="470"/>
      <c r="J132" s="11"/>
      <c r="K132" s="473"/>
      <c r="L132" s="473"/>
      <c r="M132" s="470"/>
      <c r="N132" s="510"/>
      <c r="O132" s="510"/>
      <c r="P132" s="510"/>
      <c r="Q132" s="510"/>
      <c r="R132" s="470"/>
      <c r="S132" s="11"/>
      <c r="T132" s="11"/>
      <c r="U132" s="11"/>
      <c r="V132" s="11"/>
      <c r="W132" s="11"/>
      <c r="X132" s="11"/>
      <c r="Y132" s="11"/>
      <c r="Z132" s="11"/>
    </row>
    <row r="133" ht="14.25" customHeight="1">
      <c r="A133" s="11"/>
      <c r="B133" s="473"/>
      <c r="C133" s="473"/>
      <c r="D133" s="470"/>
      <c r="E133" s="510"/>
      <c r="F133" s="510"/>
      <c r="G133" s="510"/>
      <c r="H133" s="510"/>
      <c r="I133" s="470"/>
      <c r="J133" s="11"/>
      <c r="K133" s="473"/>
      <c r="L133" s="473"/>
      <c r="M133" s="470"/>
      <c r="N133" s="510"/>
      <c r="O133" s="510"/>
      <c r="P133" s="510"/>
      <c r="Q133" s="510"/>
      <c r="R133" s="470"/>
      <c r="S133" s="11"/>
      <c r="T133" s="11"/>
      <c r="U133" s="11"/>
      <c r="V133" s="11"/>
      <c r="W133" s="11"/>
      <c r="X133" s="11"/>
      <c r="Y133" s="11"/>
      <c r="Z133" s="11"/>
    </row>
    <row r="134" ht="14.25" customHeight="1">
      <c r="A134" s="11"/>
      <c r="B134" s="473"/>
      <c r="C134" s="473"/>
      <c r="D134" s="470"/>
      <c r="E134" s="510"/>
      <c r="F134" s="510"/>
      <c r="G134" s="510"/>
      <c r="H134" s="510"/>
      <c r="I134" s="470"/>
      <c r="J134" s="11"/>
      <c r="K134" s="473"/>
      <c r="L134" s="473"/>
      <c r="M134" s="470"/>
      <c r="N134" s="510"/>
      <c r="O134" s="510"/>
      <c r="P134" s="510"/>
      <c r="Q134" s="510"/>
      <c r="R134" s="470"/>
      <c r="S134" s="11"/>
      <c r="T134" s="11"/>
      <c r="U134" s="11"/>
      <c r="V134" s="11"/>
      <c r="W134" s="11"/>
      <c r="X134" s="11"/>
      <c r="Y134" s="11"/>
      <c r="Z134" s="11"/>
    </row>
    <row r="135" ht="14.25" customHeight="1">
      <c r="A135" s="11"/>
      <c r="B135" s="473"/>
      <c r="C135" s="473"/>
      <c r="D135" s="470"/>
      <c r="E135" s="510"/>
      <c r="F135" s="510"/>
      <c r="G135" s="510"/>
      <c r="H135" s="510"/>
      <c r="I135" s="470"/>
      <c r="J135" s="11"/>
      <c r="K135" s="473"/>
      <c r="L135" s="473"/>
      <c r="M135" s="470"/>
      <c r="N135" s="510"/>
      <c r="O135" s="510"/>
      <c r="P135" s="510"/>
      <c r="Q135" s="510"/>
      <c r="R135" s="470"/>
      <c r="S135" s="11"/>
      <c r="T135" s="11"/>
      <c r="U135" s="11"/>
      <c r="V135" s="11"/>
      <c r="W135" s="11"/>
      <c r="X135" s="11"/>
      <c r="Y135" s="11"/>
      <c r="Z135" s="11"/>
    </row>
    <row r="136" ht="14.25" customHeight="1">
      <c r="A136" s="11"/>
      <c r="B136" s="473"/>
      <c r="C136" s="473"/>
      <c r="D136" s="470"/>
      <c r="E136" s="510"/>
      <c r="F136" s="510"/>
      <c r="G136" s="510"/>
      <c r="H136" s="510"/>
      <c r="I136" s="470"/>
      <c r="J136" s="11"/>
      <c r="K136" s="473"/>
      <c r="L136" s="473"/>
      <c r="M136" s="470"/>
      <c r="N136" s="510"/>
      <c r="O136" s="510"/>
      <c r="P136" s="510"/>
      <c r="Q136" s="510"/>
      <c r="R136" s="470"/>
      <c r="S136" s="11"/>
      <c r="T136" s="11"/>
      <c r="U136" s="11"/>
      <c r="V136" s="11"/>
      <c r="W136" s="11"/>
      <c r="X136" s="11"/>
      <c r="Y136" s="11"/>
      <c r="Z136" s="11"/>
    </row>
    <row r="137" ht="14.25" customHeight="1">
      <c r="A137" s="11"/>
      <c r="B137" s="473"/>
      <c r="C137" s="473"/>
      <c r="D137" s="470"/>
      <c r="E137" s="510"/>
      <c r="F137" s="510"/>
      <c r="G137" s="510"/>
      <c r="H137" s="510"/>
      <c r="I137" s="470"/>
      <c r="J137" s="11"/>
      <c r="K137" s="473"/>
      <c r="L137" s="473"/>
      <c r="M137" s="470"/>
      <c r="N137" s="510"/>
      <c r="O137" s="510"/>
      <c r="P137" s="510"/>
      <c r="Q137" s="510"/>
      <c r="R137" s="470"/>
      <c r="S137" s="11"/>
      <c r="T137" s="11"/>
      <c r="U137" s="11"/>
      <c r="V137" s="11"/>
      <c r="W137" s="11"/>
      <c r="X137" s="11"/>
      <c r="Y137" s="11"/>
      <c r="Z137" s="11"/>
    </row>
    <row r="138" ht="14.25" customHeight="1">
      <c r="A138" s="11"/>
      <c r="B138" s="473"/>
      <c r="C138" s="473"/>
      <c r="D138" s="470"/>
      <c r="E138" s="510"/>
      <c r="F138" s="510"/>
      <c r="G138" s="510"/>
      <c r="H138" s="510"/>
      <c r="I138" s="470"/>
      <c r="J138" s="11"/>
      <c r="K138" s="473"/>
      <c r="L138" s="473"/>
      <c r="M138" s="470"/>
      <c r="N138" s="510"/>
      <c r="O138" s="510"/>
      <c r="P138" s="510"/>
      <c r="Q138" s="510"/>
      <c r="R138" s="470"/>
      <c r="S138" s="11"/>
      <c r="T138" s="11"/>
      <c r="U138" s="11"/>
      <c r="V138" s="11"/>
      <c r="W138" s="11"/>
      <c r="X138" s="11"/>
      <c r="Y138" s="11"/>
      <c r="Z138" s="11"/>
    </row>
    <row r="139" ht="14.25" customHeight="1">
      <c r="A139" s="11"/>
      <c r="B139" s="473"/>
      <c r="C139" s="473"/>
      <c r="D139" s="470"/>
      <c r="E139" s="510"/>
      <c r="F139" s="510"/>
      <c r="G139" s="510"/>
      <c r="H139" s="510"/>
      <c r="I139" s="470"/>
      <c r="J139" s="11"/>
      <c r="K139" s="473"/>
      <c r="L139" s="473"/>
      <c r="M139" s="470"/>
      <c r="N139" s="510"/>
      <c r="O139" s="510"/>
      <c r="P139" s="510"/>
      <c r="Q139" s="510"/>
      <c r="R139" s="470"/>
      <c r="S139" s="11"/>
      <c r="T139" s="11"/>
      <c r="U139" s="11"/>
      <c r="V139" s="11"/>
      <c r="W139" s="11"/>
      <c r="X139" s="11"/>
      <c r="Y139" s="11"/>
      <c r="Z139" s="11"/>
    </row>
    <row r="140" ht="14.25" customHeight="1">
      <c r="A140" s="11"/>
      <c r="B140" s="473"/>
      <c r="C140" s="473"/>
      <c r="D140" s="470"/>
      <c r="E140" s="510"/>
      <c r="F140" s="510"/>
      <c r="G140" s="510"/>
      <c r="H140" s="510"/>
      <c r="I140" s="470"/>
      <c r="J140" s="11"/>
      <c r="K140" s="473"/>
      <c r="L140" s="473"/>
      <c r="M140" s="470"/>
      <c r="N140" s="510"/>
      <c r="O140" s="510"/>
      <c r="P140" s="510"/>
      <c r="Q140" s="510"/>
      <c r="R140" s="470"/>
      <c r="S140" s="11"/>
      <c r="T140" s="11"/>
      <c r="U140" s="11"/>
      <c r="V140" s="11"/>
      <c r="W140" s="11"/>
      <c r="X140" s="11"/>
      <c r="Y140" s="11"/>
      <c r="Z140" s="11"/>
    </row>
    <row r="141" ht="14.25" customHeight="1">
      <c r="A141" s="11"/>
      <c r="B141" s="473"/>
      <c r="C141" s="473"/>
      <c r="D141" s="470"/>
      <c r="E141" s="510"/>
      <c r="F141" s="510"/>
      <c r="G141" s="510"/>
      <c r="H141" s="510"/>
      <c r="I141" s="470"/>
      <c r="J141" s="11"/>
      <c r="K141" s="473"/>
      <c r="L141" s="473"/>
      <c r="M141" s="470"/>
      <c r="N141" s="510"/>
      <c r="O141" s="510"/>
      <c r="P141" s="510"/>
      <c r="Q141" s="510"/>
      <c r="R141" s="470"/>
      <c r="S141" s="11"/>
      <c r="T141" s="11"/>
      <c r="U141" s="11"/>
      <c r="V141" s="11"/>
      <c r="W141" s="11"/>
      <c r="X141" s="11"/>
      <c r="Y141" s="11"/>
      <c r="Z141" s="11"/>
    </row>
    <row r="142" ht="14.25" customHeight="1">
      <c r="A142" s="11"/>
      <c r="B142" s="473"/>
      <c r="C142" s="473"/>
      <c r="D142" s="470"/>
      <c r="E142" s="510"/>
      <c r="F142" s="510"/>
      <c r="G142" s="510"/>
      <c r="H142" s="510"/>
      <c r="I142" s="470"/>
      <c r="J142" s="11"/>
      <c r="K142" s="473"/>
      <c r="L142" s="473"/>
      <c r="M142" s="470"/>
      <c r="N142" s="510"/>
      <c r="O142" s="510"/>
      <c r="P142" s="510"/>
      <c r="Q142" s="510"/>
      <c r="R142" s="470"/>
      <c r="S142" s="11"/>
      <c r="T142" s="11"/>
      <c r="U142" s="11"/>
      <c r="V142" s="11"/>
      <c r="W142" s="11"/>
      <c r="X142" s="11"/>
      <c r="Y142" s="11"/>
      <c r="Z142" s="11"/>
    </row>
    <row r="143" ht="14.25" customHeight="1">
      <c r="A143" s="11"/>
      <c r="B143" s="473"/>
      <c r="C143" s="473"/>
      <c r="D143" s="470"/>
      <c r="E143" s="510"/>
      <c r="F143" s="510"/>
      <c r="G143" s="510"/>
      <c r="H143" s="510"/>
      <c r="I143" s="470"/>
      <c r="J143" s="11"/>
      <c r="K143" s="473"/>
      <c r="L143" s="473"/>
      <c r="M143" s="470"/>
      <c r="N143" s="510"/>
      <c r="O143" s="510"/>
      <c r="P143" s="510"/>
      <c r="Q143" s="510"/>
      <c r="R143" s="470"/>
      <c r="S143" s="11"/>
      <c r="T143" s="11"/>
      <c r="U143" s="11"/>
      <c r="V143" s="11"/>
      <c r="W143" s="11"/>
      <c r="X143" s="11"/>
      <c r="Y143" s="11"/>
      <c r="Z143" s="11"/>
    </row>
    <row r="144" ht="14.25" customHeight="1">
      <c r="A144" s="11"/>
      <c r="B144" s="473"/>
      <c r="C144" s="473"/>
      <c r="D144" s="470"/>
      <c r="E144" s="510"/>
      <c r="F144" s="510"/>
      <c r="G144" s="510"/>
      <c r="H144" s="510"/>
      <c r="I144" s="470"/>
      <c r="J144" s="11"/>
      <c r="K144" s="473"/>
      <c r="L144" s="473"/>
      <c r="M144" s="470"/>
      <c r="N144" s="510"/>
      <c r="O144" s="510"/>
      <c r="P144" s="510"/>
      <c r="Q144" s="510"/>
      <c r="R144" s="470"/>
      <c r="S144" s="11"/>
      <c r="T144" s="11"/>
      <c r="U144" s="11"/>
      <c r="V144" s="11"/>
      <c r="W144" s="11"/>
      <c r="X144" s="11"/>
      <c r="Y144" s="11"/>
      <c r="Z144" s="11"/>
    </row>
    <row r="145" ht="14.25" customHeight="1">
      <c r="A145" s="11"/>
      <c r="B145" s="473"/>
      <c r="C145" s="473"/>
      <c r="D145" s="470"/>
      <c r="E145" s="510"/>
      <c r="F145" s="510"/>
      <c r="G145" s="510"/>
      <c r="H145" s="510"/>
      <c r="I145" s="470"/>
      <c r="J145" s="11"/>
      <c r="K145" s="473"/>
      <c r="L145" s="473"/>
      <c r="M145" s="470"/>
      <c r="N145" s="510"/>
      <c r="O145" s="510"/>
      <c r="P145" s="510"/>
      <c r="Q145" s="510"/>
      <c r="R145" s="470"/>
      <c r="S145" s="11"/>
      <c r="T145" s="11"/>
      <c r="U145" s="11"/>
      <c r="V145" s="11"/>
      <c r="W145" s="11"/>
      <c r="X145" s="11"/>
      <c r="Y145" s="11"/>
      <c r="Z145" s="11"/>
    </row>
    <row r="146" ht="14.25" customHeight="1">
      <c r="A146" s="11"/>
      <c r="B146" s="473"/>
      <c r="C146" s="473"/>
      <c r="D146" s="470"/>
      <c r="E146" s="510"/>
      <c r="F146" s="510"/>
      <c r="G146" s="510"/>
      <c r="H146" s="510"/>
      <c r="I146" s="470"/>
      <c r="J146" s="11"/>
      <c r="K146" s="473"/>
      <c r="L146" s="473"/>
      <c r="M146" s="470"/>
      <c r="N146" s="510"/>
      <c r="O146" s="510"/>
      <c r="P146" s="510"/>
      <c r="Q146" s="510"/>
      <c r="R146" s="470"/>
      <c r="S146" s="11"/>
      <c r="T146" s="11"/>
      <c r="U146" s="11"/>
      <c r="V146" s="11"/>
      <c r="W146" s="11"/>
      <c r="X146" s="11"/>
      <c r="Y146" s="11"/>
      <c r="Z146" s="11"/>
    </row>
    <row r="147" ht="14.25" customHeight="1">
      <c r="A147" s="11"/>
      <c r="B147" s="473"/>
      <c r="C147" s="473"/>
      <c r="D147" s="470"/>
      <c r="E147" s="510"/>
      <c r="F147" s="510"/>
      <c r="G147" s="510"/>
      <c r="H147" s="510"/>
      <c r="I147" s="470"/>
      <c r="J147" s="11"/>
      <c r="K147" s="473"/>
      <c r="L147" s="473"/>
      <c r="M147" s="470"/>
      <c r="N147" s="510"/>
      <c r="O147" s="510"/>
      <c r="P147" s="510"/>
      <c r="Q147" s="510"/>
      <c r="R147" s="470"/>
      <c r="S147" s="11"/>
      <c r="T147" s="11"/>
      <c r="U147" s="11"/>
      <c r="V147" s="11"/>
      <c r="W147" s="11"/>
      <c r="X147" s="11"/>
      <c r="Y147" s="11"/>
      <c r="Z147" s="11"/>
    </row>
    <row r="148" ht="14.25" customHeight="1">
      <c r="A148" s="11"/>
      <c r="B148" s="473"/>
      <c r="C148" s="473"/>
      <c r="D148" s="470"/>
      <c r="E148" s="510"/>
      <c r="F148" s="510"/>
      <c r="G148" s="510"/>
      <c r="H148" s="510"/>
      <c r="I148" s="470"/>
      <c r="J148" s="11"/>
      <c r="K148" s="473"/>
      <c r="L148" s="473"/>
      <c r="M148" s="470"/>
      <c r="N148" s="510"/>
      <c r="O148" s="510"/>
      <c r="P148" s="510"/>
      <c r="Q148" s="510"/>
      <c r="R148" s="470"/>
      <c r="S148" s="11"/>
      <c r="T148" s="11"/>
      <c r="U148" s="11"/>
      <c r="V148" s="11"/>
      <c r="W148" s="11"/>
      <c r="X148" s="11"/>
      <c r="Y148" s="11"/>
      <c r="Z148" s="11"/>
    </row>
    <row r="149" ht="14.25" customHeight="1">
      <c r="A149" s="11"/>
      <c r="B149" s="473"/>
      <c r="C149" s="473"/>
      <c r="D149" s="470"/>
      <c r="E149" s="510"/>
      <c r="F149" s="510"/>
      <c r="G149" s="510"/>
      <c r="H149" s="510"/>
      <c r="I149" s="470"/>
      <c r="J149" s="11"/>
      <c r="K149" s="473"/>
      <c r="L149" s="473"/>
      <c r="M149" s="470"/>
      <c r="N149" s="510"/>
      <c r="O149" s="510"/>
      <c r="P149" s="510"/>
      <c r="Q149" s="510"/>
      <c r="R149" s="470"/>
      <c r="S149" s="11"/>
      <c r="T149" s="11"/>
      <c r="U149" s="11"/>
      <c r="V149" s="11"/>
      <c r="W149" s="11"/>
      <c r="X149" s="11"/>
      <c r="Y149" s="11"/>
      <c r="Z149" s="11"/>
    </row>
    <row r="150" ht="14.25" customHeight="1">
      <c r="A150" s="11"/>
      <c r="B150" s="473"/>
      <c r="C150" s="473"/>
      <c r="D150" s="470"/>
      <c r="E150" s="510"/>
      <c r="F150" s="510"/>
      <c r="G150" s="510"/>
      <c r="H150" s="510"/>
      <c r="I150" s="470"/>
      <c r="J150" s="11"/>
      <c r="K150" s="473"/>
      <c r="L150" s="473"/>
      <c r="M150" s="470"/>
      <c r="N150" s="510"/>
      <c r="O150" s="510"/>
      <c r="P150" s="510"/>
      <c r="Q150" s="510"/>
      <c r="R150" s="470"/>
      <c r="S150" s="11"/>
      <c r="T150" s="11"/>
      <c r="U150" s="11"/>
      <c r="V150" s="11"/>
      <c r="W150" s="11"/>
      <c r="X150" s="11"/>
      <c r="Y150" s="11"/>
      <c r="Z150" s="11"/>
    </row>
    <row r="151" ht="14.25" customHeight="1">
      <c r="A151" s="11"/>
      <c r="B151" s="473"/>
      <c r="C151" s="473"/>
      <c r="D151" s="470"/>
      <c r="E151" s="510"/>
      <c r="F151" s="510"/>
      <c r="G151" s="510"/>
      <c r="H151" s="510"/>
      <c r="I151" s="470"/>
      <c r="J151" s="11"/>
      <c r="K151" s="473"/>
      <c r="L151" s="473"/>
      <c r="M151" s="470"/>
      <c r="N151" s="510"/>
      <c r="O151" s="510"/>
      <c r="P151" s="510"/>
      <c r="Q151" s="510"/>
      <c r="R151" s="470"/>
      <c r="S151" s="11"/>
      <c r="T151" s="11"/>
      <c r="U151" s="11"/>
      <c r="V151" s="11"/>
      <c r="W151" s="11"/>
      <c r="X151" s="11"/>
      <c r="Y151" s="11"/>
      <c r="Z151" s="11"/>
    </row>
    <row r="152" ht="14.25" customHeight="1">
      <c r="A152" s="11"/>
      <c r="B152" s="473"/>
      <c r="C152" s="473"/>
      <c r="D152" s="470"/>
      <c r="E152" s="510"/>
      <c r="F152" s="510"/>
      <c r="G152" s="510"/>
      <c r="H152" s="510"/>
      <c r="I152" s="470"/>
      <c r="J152" s="11"/>
      <c r="K152" s="473"/>
      <c r="L152" s="473"/>
      <c r="M152" s="470"/>
      <c r="N152" s="510"/>
      <c r="O152" s="510"/>
      <c r="P152" s="510"/>
      <c r="Q152" s="510"/>
      <c r="R152" s="470"/>
      <c r="S152" s="11"/>
      <c r="T152" s="11"/>
      <c r="U152" s="11"/>
      <c r="V152" s="11"/>
      <c r="W152" s="11"/>
      <c r="X152" s="11"/>
      <c r="Y152" s="11"/>
      <c r="Z152" s="11"/>
    </row>
    <row r="153" ht="14.25" customHeight="1">
      <c r="A153" s="11"/>
      <c r="B153" s="473"/>
      <c r="C153" s="473"/>
      <c r="D153" s="470"/>
      <c r="E153" s="510"/>
      <c r="F153" s="510"/>
      <c r="G153" s="510"/>
      <c r="H153" s="510"/>
      <c r="I153" s="470"/>
      <c r="J153" s="11"/>
      <c r="K153" s="473"/>
      <c r="L153" s="473"/>
      <c r="M153" s="470"/>
      <c r="N153" s="510"/>
      <c r="O153" s="510"/>
      <c r="P153" s="510"/>
      <c r="Q153" s="510"/>
      <c r="R153" s="470"/>
      <c r="S153" s="11"/>
      <c r="T153" s="11"/>
      <c r="U153" s="11"/>
      <c r="V153" s="11"/>
      <c r="W153" s="11"/>
      <c r="X153" s="11"/>
      <c r="Y153" s="11"/>
      <c r="Z153" s="11"/>
    </row>
    <row r="154" ht="14.25" customHeight="1">
      <c r="A154" s="11"/>
      <c r="B154" s="473"/>
      <c r="C154" s="473"/>
      <c r="D154" s="470"/>
      <c r="E154" s="510"/>
      <c r="F154" s="510"/>
      <c r="G154" s="510"/>
      <c r="H154" s="510"/>
      <c r="I154" s="470"/>
      <c r="J154" s="11"/>
      <c r="K154" s="473"/>
      <c r="L154" s="473"/>
      <c r="M154" s="470"/>
      <c r="N154" s="510"/>
      <c r="O154" s="510"/>
      <c r="P154" s="510"/>
      <c r="Q154" s="510"/>
      <c r="R154" s="470"/>
      <c r="S154" s="11"/>
      <c r="T154" s="11"/>
      <c r="U154" s="11"/>
      <c r="V154" s="11"/>
      <c r="W154" s="11"/>
      <c r="X154" s="11"/>
      <c r="Y154" s="11"/>
      <c r="Z154" s="11"/>
    </row>
    <row r="155" ht="14.25" customHeight="1">
      <c r="A155" s="11"/>
      <c r="B155" s="473"/>
      <c r="C155" s="473"/>
      <c r="D155" s="470"/>
      <c r="E155" s="510"/>
      <c r="F155" s="510"/>
      <c r="G155" s="510"/>
      <c r="H155" s="510"/>
      <c r="I155" s="470"/>
      <c r="J155" s="11"/>
      <c r="K155" s="473"/>
      <c r="L155" s="473"/>
      <c r="M155" s="470"/>
      <c r="N155" s="510"/>
      <c r="O155" s="510"/>
      <c r="P155" s="510"/>
      <c r="Q155" s="510"/>
      <c r="R155" s="470"/>
      <c r="S155" s="11"/>
      <c r="T155" s="11"/>
      <c r="U155" s="11"/>
      <c r="V155" s="11"/>
      <c r="W155" s="11"/>
      <c r="X155" s="11"/>
      <c r="Y155" s="11"/>
      <c r="Z155" s="11"/>
    </row>
    <row r="156" ht="14.25" customHeight="1">
      <c r="A156" s="11"/>
      <c r="B156" s="473"/>
      <c r="C156" s="473"/>
      <c r="D156" s="470"/>
      <c r="E156" s="510"/>
      <c r="F156" s="510"/>
      <c r="G156" s="510"/>
      <c r="H156" s="510"/>
      <c r="I156" s="470"/>
      <c r="J156" s="11"/>
      <c r="K156" s="473"/>
      <c r="L156" s="473"/>
      <c r="M156" s="470"/>
      <c r="N156" s="510"/>
      <c r="O156" s="510"/>
      <c r="P156" s="510"/>
      <c r="Q156" s="510"/>
      <c r="R156" s="470"/>
      <c r="S156" s="11"/>
      <c r="T156" s="11"/>
      <c r="U156" s="11"/>
      <c r="V156" s="11"/>
      <c r="W156" s="11"/>
      <c r="X156" s="11"/>
      <c r="Y156" s="11"/>
      <c r="Z156" s="11"/>
    </row>
    <row r="157" ht="14.25" customHeight="1">
      <c r="A157" s="11"/>
      <c r="B157" s="473"/>
      <c r="C157" s="473"/>
      <c r="D157" s="470"/>
      <c r="E157" s="510"/>
      <c r="F157" s="510"/>
      <c r="G157" s="510"/>
      <c r="H157" s="510"/>
      <c r="I157" s="470"/>
      <c r="J157" s="11"/>
      <c r="K157" s="473"/>
      <c r="L157" s="473"/>
      <c r="M157" s="470"/>
      <c r="N157" s="510"/>
      <c r="O157" s="510"/>
      <c r="P157" s="510"/>
      <c r="Q157" s="510"/>
      <c r="R157" s="470"/>
      <c r="S157" s="11"/>
      <c r="T157" s="11"/>
      <c r="U157" s="11"/>
      <c r="V157" s="11"/>
      <c r="W157" s="11"/>
      <c r="X157" s="11"/>
      <c r="Y157" s="11"/>
      <c r="Z157" s="11"/>
    </row>
    <row r="158" ht="14.25" customHeight="1">
      <c r="A158" s="11"/>
      <c r="B158" s="473"/>
      <c r="C158" s="473"/>
      <c r="D158" s="470"/>
      <c r="E158" s="510"/>
      <c r="F158" s="510"/>
      <c r="G158" s="510"/>
      <c r="H158" s="510"/>
      <c r="I158" s="470"/>
      <c r="J158" s="11"/>
      <c r="K158" s="473"/>
      <c r="L158" s="473"/>
      <c r="M158" s="470"/>
      <c r="N158" s="510"/>
      <c r="O158" s="510"/>
      <c r="P158" s="510"/>
      <c r="Q158" s="510"/>
      <c r="R158" s="470"/>
      <c r="S158" s="11"/>
      <c r="T158" s="11"/>
      <c r="U158" s="11"/>
      <c r="V158" s="11"/>
      <c r="W158" s="11"/>
      <c r="X158" s="11"/>
      <c r="Y158" s="11"/>
      <c r="Z158" s="11"/>
    </row>
    <row r="159" ht="14.25" customHeight="1">
      <c r="A159" s="11"/>
      <c r="B159" s="473"/>
      <c r="C159" s="473"/>
      <c r="D159" s="470"/>
      <c r="E159" s="510"/>
      <c r="F159" s="510"/>
      <c r="G159" s="510"/>
      <c r="H159" s="510"/>
      <c r="I159" s="470"/>
      <c r="J159" s="11"/>
      <c r="K159" s="473"/>
      <c r="L159" s="473"/>
      <c r="M159" s="470"/>
      <c r="N159" s="510"/>
      <c r="O159" s="510"/>
      <c r="P159" s="510"/>
      <c r="Q159" s="510"/>
      <c r="R159" s="470"/>
      <c r="S159" s="11"/>
      <c r="T159" s="11"/>
      <c r="U159" s="11"/>
      <c r="V159" s="11"/>
      <c r="W159" s="11"/>
      <c r="X159" s="11"/>
      <c r="Y159" s="11"/>
      <c r="Z159" s="11"/>
    </row>
    <row r="160" ht="14.25" customHeight="1">
      <c r="A160" s="11"/>
      <c r="B160" s="473"/>
      <c r="C160" s="473"/>
      <c r="D160" s="470"/>
      <c r="E160" s="510"/>
      <c r="F160" s="510"/>
      <c r="G160" s="510"/>
      <c r="H160" s="510"/>
      <c r="I160" s="470"/>
      <c r="J160" s="11"/>
      <c r="K160" s="473"/>
      <c r="L160" s="473"/>
      <c r="M160" s="470"/>
      <c r="N160" s="510"/>
      <c r="O160" s="510"/>
      <c r="P160" s="510"/>
      <c r="Q160" s="510"/>
      <c r="R160" s="470"/>
      <c r="S160" s="11"/>
      <c r="T160" s="11"/>
      <c r="U160" s="11"/>
      <c r="V160" s="11"/>
      <c r="W160" s="11"/>
      <c r="X160" s="11"/>
      <c r="Y160" s="11"/>
      <c r="Z160" s="11"/>
    </row>
    <row r="161" ht="14.25" customHeight="1">
      <c r="A161" s="11"/>
      <c r="B161" s="473"/>
      <c r="C161" s="473"/>
      <c r="D161" s="470"/>
      <c r="E161" s="510"/>
      <c r="F161" s="510"/>
      <c r="G161" s="510"/>
      <c r="H161" s="510"/>
      <c r="I161" s="470"/>
      <c r="J161" s="11"/>
      <c r="K161" s="473"/>
      <c r="L161" s="473"/>
      <c r="M161" s="470"/>
      <c r="N161" s="510"/>
      <c r="O161" s="510"/>
      <c r="P161" s="510"/>
      <c r="Q161" s="510"/>
      <c r="R161" s="470"/>
      <c r="S161" s="11"/>
      <c r="T161" s="11"/>
      <c r="U161" s="11"/>
      <c r="V161" s="11"/>
      <c r="W161" s="11"/>
      <c r="X161" s="11"/>
      <c r="Y161" s="11"/>
      <c r="Z161" s="11"/>
    </row>
    <row r="162" ht="14.25" customHeight="1">
      <c r="A162" s="11"/>
      <c r="B162" s="473"/>
      <c r="C162" s="473"/>
      <c r="D162" s="470"/>
      <c r="E162" s="510"/>
      <c r="F162" s="510"/>
      <c r="G162" s="510"/>
      <c r="H162" s="510"/>
      <c r="I162" s="470"/>
      <c r="J162" s="11"/>
      <c r="K162" s="473"/>
      <c r="L162" s="473"/>
      <c r="M162" s="470"/>
      <c r="N162" s="510"/>
      <c r="O162" s="510"/>
      <c r="P162" s="510"/>
      <c r="Q162" s="510"/>
      <c r="R162" s="470"/>
      <c r="S162" s="11"/>
      <c r="T162" s="11"/>
      <c r="U162" s="11"/>
      <c r="V162" s="11"/>
      <c r="W162" s="11"/>
      <c r="X162" s="11"/>
      <c r="Y162" s="11"/>
      <c r="Z162" s="11"/>
    </row>
    <row r="163" ht="14.25" customHeight="1">
      <c r="A163" s="11"/>
      <c r="B163" s="473"/>
      <c r="C163" s="473"/>
      <c r="D163" s="470"/>
      <c r="E163" s="510"/>
      <c r="F163" s="510"/>
      <c r="G163" s="510"/>
      <c r="H163" s="510"/>
      <c r="I163" s="470"/>
      <c r="J163" s="11"/>
      <c r="K163" s="473"/>
      <c r="L163" s="473"/>
      <c r="M163" s="470"/>
      <c r="N163" s="510"/>
      <c r="O163" s="510"/>
      <c r="P163" s="510"/>
      <c r="Q163" s="510"/>
      <c r="R163" s="470"/>
      <c r="S163" s="11"/>
      <c r="T163" s="11"/>
      <c r="U163" s="11"/>
      <c r="V163" s="11"/>
      <c r="W163" s="11"/>
      <c r="X163" s="11"/>
      <c r="Y163" s="11"/>
      <c r="Z163" s="11"/>
    </row>
    <row r="164" ht="14.25" customHeight="1">
      <c r="A164" s="11"/>
      <c r="B164" s="473"/>
      <c r="C164" s="473"/>
      <c r="D164" s="470"/>
      <c r="E164" s="510"/>
      <c r="F164" s="510"/>
      <c r="G164" s="510"/>
      <c r="H164" s="510"/>
      <c r="I164" s="470"/>
      <c r="J164" s="11"/>
      <c r="K164" s="473"/>
      <c r="L164" s="473"/>
      <c r="M164" s="470"/>
      <c r="N164" s="510"/>
      <c r="O164" s="510"/>
      <c r="P164" s="510"/>
      <c r="Q164" s="510"/>
      <c r="R164" s="470"/>
      <c r="S164" s="11"/>
      <c r="T164" s="11"/>
      <c r="U164" s="11"/>
      <c r="V164" s="11"/>
      <c r="W164" s="11"/>
      <c r="X164" s="11"/>
      <c r="Y164" s="11"/>
      <c r="Z164" s="11"/>
    </row>
    <row r="165" ht="14.25" customHeight="1">
      <c r="A165" s="11"/>
      <c r="B165" s="473"/>
      <c r="C165" s="473"/>
      <c r="D165" s="470"/>
      <c r="E165" s="510"/>
      <c r="F165" s="510"/>
      <c r="G165" s="510"/>
      <c r="H165" s="510"/>
      <c r="I165" s="470"/>
      <c r="J165" s="11"/>
      <c r="K165" s="473"/>
      <c r="L165" s="473"/>
      <c r="M165" s="470"/>
      <c r="N165" s="510"/>
      <c r="O165" s="510"/>
      <c r="P165" s="510"/>
      <c r="Q165" s="510"/>
      <c r="R165" s="470"/>
      <c r="S165" s="11"/>
      <c r="T165" s="11"/>
      <c r="U165" s="11"/>
      <c r="V165" s="11"/>
      <c r="W165" s="11"/>
      <c r="X165" s="11"/>
      <c r="Y165" s="11"/>
      <c r="Z165" s="11"/>
    </row>
    <row r="166" ht="14.25" customHeight="1">
      <c r="A166" s="11"/>
      <c r="B166" s="473"/>
      <c r="C166" s="473"/>
      <c r="D166" s="470"/>
      <c r="E166" s="510"/>
      <c r="F166" s="510"/>
      <c r="G166" s="510"/>
      <c r="H166" s="510"/>
      <c r="I166" s="470"/>
      <c r="J166" s="11"/>
      <c r="K166" s="473"/>
      <c r="L166" s="473"/>
      <c r="M166" s="470"/>
      <c r="N166" s="510"/>
      <c r="O166" s="510"/>
      <c r="P166" s="510"/>
      <c r="Q166" s="510"/>
      <c r="R166" s="470"/>
      <c r="S166" s="11"/>
      <c r="T166" s="11"/>
      <c r="U166" s="11"/>
      <c r="V166" s="11"/>
      <c r="W166" s="11"/>
      <c r="X166" s="11"/>
      <c r="Y166" s="11"/>
      <c r="Z166" s="11"/>
    </row>
    <row r="167" ht="14.25" customHeight="1">
      <c r="A167" s="11"/>
      <c r="B167" s="473"/>
      <c r="C167" s="473"/>
      <c r="D167" s="470"/>
      <c r="E167" s="510"/>
      <c r="F167" s="510"/>
      <c r="G167" s="510"/>
      <c r="H167" s="510"/>
      <c r="I167" s="470"/>
      <c r="J167" s="11"/>
      <c r="K167" s="473"/>
      <c r="L167" s="473"/>
      <c r="M167" s="470"/>
      <c r="N167" s="510"/>
      <c r="O167" s="510"/>
      <c r="P167" s="510"/>
      <c r="Q167" s="510"/>
      <c r="R167" s="470"/>
      <c r="S167" s="11"/>
      <c r="T167" s="11"/>
      <c r="U167" s="11"/>
      <c r="V167" s="11"/>
      <c r="W167" s="11"/>
      <c r="X167" s="11"/>
      <c r="Y167" s="11"/>
      <c r="Z167" s="11"/>
    </row>
    <row r="168" ht="14.25" customHeight="1">
      <c r="A168" s="11"/>
      <c r="B168" s="473"/>
      <c r="C168" s="473"/>
      <c r="D168" s="470"/>
      <c r="E168" s="510"/>
      <c r="F168" s="510"/>
      <c r="G168" s="510"/>
      <c r="H168" s="510"/>
      <c r="I168" s="470"/>
      <c r="J168" s="11"/>
      <c r="K168" s="473"/>
      <c r="L168" s="473"/>
      <c r="M168" s="470"/>
      <c r="N168" s="510"/>
      <c r="O168" s="510"/>
      <c r="P168" s="510"/>
      <c r="Q168" s="510"/>
      <c r="R168" s="470"/>
      <c r="S168" s="11"/>
      <c r="T168" s="11"/>
      <c r="U168" s="11"/>
      <c r="V168" s="11"/>
      <c r="W168" s="11"/>
      <c r="X168" s="11"/>
      <c r="Y168" s="11"/>
      <c r="Z168" s="11"/>
    </row>
    <row r="169" ht="14.25" customHeight="1">
      <c r="A169" s="11"/>
      <c r="B169" s="473"/>
      <c r="C169" s="473"/>
      <c r="D169" s="470"/>
      <c r="E169" s="510"/>
      <c r="F169" s="510"/>
      <c r="G169" s="510"/>
      <c r="H169" s="510"/>
      <c r="I169" s="470"/>
      <c r="J169" s="11"/>
      <c r="K169" s="473"/>
      <c r="L169" s="473"/>
      <c r="M169" s="470"/>
      <c r="N169" s="510"/>
      <c r="O169" s="510"/>
      <c r="P169" s="510"/>
      <c r="Q169" s="510"/>
      <c r="R169" s="470"/>
      <c r="S169" s="11"/>
      <c r="T169" s="11"/>
      <c r="U169" s="11"/>
      <c r="V169" s="11"/>
      <c r="W169" s="11"/>
      <c r="X169" s="11"/>
      <c r="Y169" s="11"/>
      <c r="Z169" s="11"/>
    </row>
    <row r="170" ht="14.25" customHeight="1">
      <c r="A170" s="11"/>
      <c r="B170" s="473"/>
      <c r="C170" s="473"/>
      <c r="D170" s="470"/>
      <c r="E170" s="510"/>
      <c r="F170" s="510"/>
      <c r="G170" s="510"/>
      <c r="H170" s="510"/>
      <c r="I170" s="470"/>
      <c r="J170" s="11"/>
      <c r="K170" s="473"/>
      <c r="L170" s="473"/>
      <c r="M170" s="470"/>
      <c r="N170" s="510"/>
      <c r="O170" s="510"/>
      <c r="P170" s="510"/>
      <c r="Q170" s="510"/>
      <c r="R170" s="470"/>
      <c r="S170" s="11"/>
      <c r="T170" s="11"/>
      <c r="U170" s="11"/>
      <c r="V170" s="11"/>
      <c r="W170" s="11"/>
      <c r="X170" s="11"/>
      <c r="Y170" s="11"/>
      <c r="Z170" s="11"/>
    </row>
    <row r="171" ht="14.25" customHeight="1">
      <c r="A171" s="11"/>
      <c r="B171" s="473"/>
      <c r="C171" s="473"/>
      <c r="D171" s="470"/>
      <c r="E171" s="510"/>
      <c r="F171" s="510"/>
      <c r="G171" s="510"/>
      <c r="H171" s="510"/>
      <c r="I171" s="470"/>
      <c r="J171" s="11"/>
      <c r="K171" s="473"/>
      <c r="L171" s="473"/>
      <c r="M171" s="470"/>
      <c r="N171" s="510"/>
      <c r="O171" s="510"/>
      <c r="P171" s="510"/>
      <c r="Q171" s="510"/>
      <c r="R171" s="470"/>
      <c r="S171" s="11"/>
      <c r="T171" s="11"/>
      <c r="U171" s="11"/>
      <c r="V171" s="11"/>
      <c r="W171" s="11"/>
      <c r="X171" s="11"/>
      <c r="Y171" s="11"/>
      <c r="Z171" s="11"/>
    </row>
    <row r="172" ht="14.25" customHeight="1">
      <c r="A172" s="11"/>
      <c r="B172" s="473"/>
      <c r="C172" s="473"/>
      <c r="D172" s="470"/>
      <c r="E172" s="510"/>
      <c r="F172" s="510"/>
      <c r="G172" s="510"/>
      <c r="H172" s="510"/>
      <c r="I172" s="470"/>
      <c r="J172" s="11"/>
      <c r="K172" s="473"/>
      <c r="L172" s="473"/>
      <c r="M172" s="470"/>
      <c r="N172" s="510"/>
      <c r="O172" s="510"/>
      <c r="P172" s="510"/>
      <c r="Q172" s="510"/>
      <c r="R172" s="470"/>
      <c r="S172" s="11"/>
      <c r="T172" s="11"/>
      <c r="U172" s="11"/>
      <c r="V172" s="11"/>
      <c r="W172" s="11"/>
      <c r="X172" s="11"/>
      <c r="Y172" s="11"/>
      <c r="Z172" s="11"/>
    </row>
    <row r="173" ht="14.25" customHeight="1">
      <c r="A173" s="11"/>
      <c r="B173" s="473"/>
      <c r="C173" s="473"/>
      <c r="D173" s="470"/>
      <c r="E173" s="510"/>
      <c r="F173" s="510"/>
      <c r="G173" s="510"/>
      <c r="H173" s="510"/>
      <c r="I173" s="470"/>
      <c r="J173" s="11"/>
      <c r="K173" s="473"/>
      <c r="L173" s="473"/>
      <c r="M173" s="470"/>
      <c r="N173" s="510"/>
      <c r="O173" s="510"/>
      <c r="P173" s="510"/>
      <c r="Q173" s="510"/>
      <c r="R173" s="470"/>
      <c r="S173" s="11"/>
      <c r="T173" s="11"/>
      <c r="U173" s="11"/>
      <c r="V173" s="11"/>
      <c r="W173" s="11"/>
      <c r="X173" s="11"/>
      <c r="Y173" s="11"/>
      <c r="Z173" s="11"/>
    </row>
    <row r="174" ht="14.25" customHeight="1">
      <c r="A174" s="11"/>
      <c r="B174" s="473"/>
      <c r="C174" s="473"/>
      <c r="D174" s="470"/>
      <c r="E174" s="510"/>
      <c r="F174" s="510"/>
      <c r="G174" s="510"/>
      <c r="H174" s="510"/>
      <c r="I174" s="470"/>
      <c r="J174" s="11"/>
      <c r="K174" s="473"/>
      <c r="L174" s="473"/>
      <c r="M174" s="470"/>
      <c r="N174" s="510"/>
      <c r="O174" s="510"/>
      <c r="P174" s="510"/>
      <c r="Q174" s="510"/>
      <c r="R174" s="470"/>
      <c r="S174" s="11"/>
      <c r="T174" s="11"/>
      <c r="U174" s="11"/>
      <c r="V174" s="11"/>
      <c r="W174" s="11"/>
      <c r="X174" s="11"/>
      <c r="Y174" s="11"/>
      <c r="Z174" s="11"/>
    </row>
    <row r="175" ht="14.25" customHeight="1">
      <c r="A175" s="11"/>
      <c r="B175" s="473"/>
      <c r="C175" s="473"/>
      <c r="D175" s="470"/>
      <c r="E175" s="510"/>
      <c r="F175" s="510"/>
      <c r="G175" s="510"/>
      <c r="H175" s="510"/>
      <c r="I175" s="470"/>
      <c r="J175" s="11"/>
      <c r="K175" s="473"/>
      <c r="L175" s="473"/>
      <c r="M175" s="470"/>
      <c r="N175" s="510"/>
      <c r="O175" s="510"/>
      <c r="P175" s="510"/>
      <c r="Q175" s="510"/>
      <c r="R175" s="470"/>
      <c r="S175" s="11"/>
      <c r="T175" s="11"/>
      <c r="U175" s="11"/>
      <c r="V175" s="11"/>
      <c r="W175" s="11"/>
      <c r="X175" s="11"/>
      <c r="Y175" s="11"/>
      <c r="Z175" s="11"/>
    </row>
    <row r="176" ht="14.25" customHeight="1">
      <c r="A176" s="11"/>
      <c r="B176" s="473"/>
      <c r="C176" s="473"/>
      <c r="D176" s="470"/>
      <c r="E176" s="510"/>
      <c r="F176" s="510"/>
      <c r="G176" s="510"/>
      <c r="H176" s="510"/>
      <c r="I176" s="470"/>
      <c r="J176" s="11"/>
      <c r="K176" s="473"/>
      <c r="L176" s="473"/>
      <c r="M176" s="470"/>
      <c r="N176" s="510"/>
      <c r="O176" s="510"/>
      <c r="P176" s="510"/>
      <c r="Q176" s="510"/>
      <c r="R176" s="470"/>
      <c r="S176" s="11"/>
      <c r="T176" s="11"/>
      <c r="U176" s="11"/>
      <c r="V176" s="11"/>
      <c r="W176" s="11"/>
      <c r="X176" s="11"/>
      <c r="Y176" s="11"/>
      <c r="Z176" s="11"/>
    </row>
    <row r="177" ht="14.25" customHeight="1">
      <c r="A177" s="11"/>
      <c r="B177" s="473"/>
      <c r="C177" s="473"/>
      <c r="D177" s="470"/>
      <c r="E177" s="510"/>
      <c r="F177" s="510"/>
      <c r="G177" s="510"/>
      <c r="H177" s="510"/>
      <c r="I177" s="470"/>
      <c r="J177" s="11"/>
      <c r="K177" s="473"/>
      <c r="L177" s="473"/>
      <c r="M177" s="470"/>
      <c r="N177" s="510"/>
      <c r="O177" s="510"/>
      <c r="P177" s="510"/>
      <c r="Q177" s="510"/>
      <c r="R177" s="470"/>
      <c r="S177" s="11"/>
      <c r="T177" s="11"/>
      <c r="U177" s="11"/>
      <c r="V177" s="11"/>
      <c r="W177" s="11"/>
      <c r="X177" s="11"/>
      <c r="Y177" s="11"/>
      <c r="Z177" s="11"/>
    </row>
    <row r="178" ht="14.25" customHeight="1">
      <c r="A178" s="11"/>
      <c r="B178" s="473"/>
      <c r="C178" s="473"/>
      <c r="D178" s="470"/>
      <c r="E178" s="510"/>
      <c r="F178" s="510"/>
      <c r="G178" s="510"/>
      <c r="H178" s="510"/>
      <c r="I178" s="470"/>
      <c r="J178" s="11"/>
      <c r="K178" s="473"/>
      <c r="L178" s="473"/>
      <c r="M178" s="470"/>
      <c r="N178" s="510"/>
      <c r="O178" s="510"/>
      <c r="P178" s="510"/>
      <c r="Q178" s="510"/>
      <c r="R178" s="470"/>
      <c r="S178" s="11"/>
      <c r="T178" s="11"/>
      <c r="U178" s="11"/>
      <c r="V178" s="11"/>
      <c r="W178" s="11"/>
      <c r="X178" s="11"/>
      <c r="Y178" s="11"/>
      <c r="Z178" s="11"/>
    </row>
    <row r="179" ht="14.25" customHeight="1">
      <c r="A179" s="11"/>
      <c r="B179" s="473"/>
      <c r="C179" s="473"/>
      <c r="D179" s="470"/>
      <c r="E179" s="510"/>
      <c r="F179" s="510"/>
      <c r="G179" s="510"/>
      <c r="H179" s="510"/>
      <c r="I179" s="470"/>
      <c r="J179" s="11"/>
      <c r="K179" s="473"/>
      <c r="L179" s="473"/>
      <c r="M179" s="470"/>
      <c r="N179" s="510"/>
      <c r="O179" s="510"/>
      <c r="P179" s="510"/>
      <c r="Q179" s="510"/>
      <c r="R179" s="470"/>
      <c r="S179" s="11"/>
      <c r="T179" s="11"/>
      <c r="U179" s="11"/>
      <c r="V179" s="11"/>
      <c r="W179" s="11"/>
      <c r="X179" s="11"/>
      <c r="Y179" s="11"/>
      <c r="Z179" s="11"/>
    </row>
    <row r="180" ht="14.25" customHeight="1">
      <c r="A180" s="11"/>
      <c r="B180" s="473"/>
      <c r="C180" s="473"/>
      <c r="D180" s="470"/>
      <c r="E180" s="510"/>
      <c r="F180" s="510"/>
      <c r="G180" s="510"/>
      <c r="H180" s="510"/>
      <c r="I180" s="470"/>
      <c r="J180" s="11"/>
      <c r="K180" s="473"/>
      <c r="L180" s="473"/>
      <c r="M180" s="470"/>
      <c r="N180" s="510"/>
      <c r="O180" s="510"/>
      <c r="P180" s="510"/>
      <c r="Q180" s="510"/>
      <c r="R180" s="470"/>
      <c r="S180" s="11"/>
      <c r="T180" s="11"/>
      <c r="U180" s="11"/>
      <c r="V180" s="11"/>
      <c r="W180" s="11"/>
      <c r="X180" s="11"/>
      <c r="Y180" s="11"/>
      <c r="Z180" s="11"/>
    </row>
    <row r="181" ht="14.25" customHeight="1">
      <c r="A181" s="11"/>
      <c r="B181" s="473"/>
      <c r="C181" s="473"/>
      <c r="D181" s="470"/>
      <c r="E181" s="510"/>
      <c r="F181" s="510"/>
      <c r="G181" s="510"/>
      <c r="H181" s="510"/>
      <c r="I181" s="470"/>
      <c r="J181" s="11"/>
      <c r="K181" s="473"/>
      <c r="L181" s="473"/>
      <c r="M181" s="470"/>
      <c r="N181" s="510"/>
      <c r="O181" s="510"/>
      <c r="P181" s="510"/>
      <c r="Q181" s="510"/>
      <c r="R181" s="470"/>
      <c r="S181" s="11"/>
      <c r="T181" s="11"/>
      <c r="U181" s="11"/>
      <c r="V181" s="11"/>
      <c r="W181" s="11"/>
      <c r="X181" s="11"/>
      <c r="Y181" s="11"/>
      <c r="Z181" s="11"/>
    </row>
    <row r="182" ht="14.25" customHeight="1">
      <c r="A182" s="11"/>
      <c r="B182" s="473"/>
      <c r="C182" s="473"/>
      <c r="D182" s="470"/>
      <c r="E182" s="510"/>
      <c r="F182" s="510"/>
      <c r="G182" s="510"/>
      <c r="H182" s="510"/>
      <c r="I182" s="470"/>
      <c r="J182" s="11"/>
      <c r="K182" s="473"/>
      <c r="L182" s="473"/>
      <c r="M182" s="470"/>
      <c r="N182" s="510"/>
      <c r="O182" s="510"/>
      <c r="P182" s="510"/>
      <c r="Q182" s="510"/>
      <c r="R182" s="470"/>
      <c r="S182" s="11"/>
      <c r="T182" s="11"/>
      <c r="U182" s="11"/>
      <c r="V182" s="11"/>
      <c r="W182" s="11"/>
      <c r="X182" s="11"/>
      <c r="Y182" s="11"/>
      <c r="Z182" s="11"/>
    </row>
    <row r="183" ht="14.25" customHeight="1">
      <c r="A183" s="11"/>
      <c r="B183" s="473"/>
      <c r="C183" s="473"/>
      <c r="D183" s="470"/>
      <c r="E183" s="510"/>
      <c r="F183" s="510"/>
      <c r="G183" s="510"/>
      <c r="H183" s="510"/>
      <c r="I183" s="470"/>
      <c r="J183" s="11"/>
      <c r="K183" s="473"/>
      <c r="L183" s="473"/>
      <c r="M183" s="470"/>
      <c r="N183" s="510"/>
      <c r="O183" s="510"/>
      <c r="P183" s="510"/>
      <c r="Q183" s="510"/>
      <c r="R183" s="470"/>
      <c r="S183" s="11"/>
      <c r="T183" s="11"/>
      <c r="U183" s="11"/>
      <c r="V183" s="11"/>
      <c r="W183" s="11"/>
      <c r="X183" s="11"/>
      <c r="Y183" s="11"/>
      <c r="Z183" s="11"/>
    </row>
    <row r="184" ht="14.25" customHeight="1">
      <c r="A184" s="11"/>
      <c r="B184" s="473"/>
      <c r="C184" s="473"/>
      <c r="D184" s="470"/>
      <c r="E184" s="510"/>
      <c r="F184" s="510"/>
      <c r="G184" s="510"/>
      <c r="H184" s="510"/>
      <c r="I184" s="470"/>
      <c r="J184" s="11"/>
      <c r="K184" s="473"/>
      <c r="L184" s="473"/>
      <c r="M184" s="470"/>
      <c r="N184" s="510"/>
      <c r="O184" s="510"/>
      <c r="P184" s="510"/>
      <c r="Q184" s="510"/>
      <c r="R184" s="470"/>
      <c r="S184" s="11"/>
      <c r="T184" s="11"/>
      <c r="U184" s="11"/>
      <c r="V184" s="11"/>
      <c r="W184" s="11"/>
      <c r="X184" s="11"/>
      <c r="Y184" s="11"/>
      <c r="Z184" s="11"/>
    </row>
    <row r="185" ht="14.25" customHeight="1">
      <c r="A185" s="11"/>
      <c r="B185" s="473"/>
      <c r="C185" s="473"/>
      <c r="D185" s="470"/>
      <c r="E185" s="510"/>
      <c r="F185" s="510"/>
      <c r="G185" s="510"/>
      <c r="H185" s="510"/>
      <c r="I185" s="470"/>
      <c r="J185" s="11"/>
      <c r="K185" s="473"/>
      <c r="L185" s="473"/>
      <c r="M185" s="470"/>
      <c r="N185" s="510"/>
      <c r="O185" s="510"/>
      <c r="P185" s="510"/>
      <c r="Q185" s="510"/>
      <c r="R185" s="470"/>
      <c r="S185" s="11"/>
      <c r="T185" s="11"/>
      <c r="U185" s="11"/>
      <c r="V185" s="11"/>
      <c r="W185" s="11"/>
      <c r="X185" s="11"/>
      <c r="Y185" s="11"/>
      <c r="Z185" s="11"/>
    </row>
    <row r="186" ht="14.25" customHeight="1">
      <c r="A186" s="11"/>
      <c r="B186" s="473"/>
      <c r="C186" s="473"/>
      <c r="D186" s="470"/>
      <c r="E186" s="510"/>
      <c r="F186" s="510"/>
      <c r="G186" s="510"/>
      <c r="H186" s="510"/>
      <c r="I186" s="470"/>
      <c r="J186" s="11"/>
      <c r="K186" s="473"/>
      <c r="L186" s="473"/>
      <c r="M186" s="470"/>
      <c r="N186" s="510"/>
      <c r="O186" s="510"/>
      <c r="P186" s="510"/>
      <c r="Q186" s="510"/>
      <c r="R186" s="470"/>
      <c r="S186" s="11"/>
      <c r="T186" s="11"/>
      <c r="U186" s="11"/>
      <c r="V186" s="11"/>
      <c r="W186" s="11"/>
      <c r="X186" s="11"/>
      <c r="Y186" s="11"/>
      <c r="Z186" s="11"/>
    </row>
    <row r="187" ht="14.25" customHeight="1">
      <c r="A187" s="11"/>
      <c r="B187" s="473"/>
      <c r="C187" s="473"/>
      <c r="D187" s="470"/>
      <c r="E187" s="510"/>
      <c r="F187" s="510"/>
      <c r="G187" s="510"/>
      <c r="H187" s="510"/>
      <c r="I187" s="470"/>
      <c r="J187" s="11"/>
      <c r="K187" s="473"/>
      <c r="L187" s="473"/>
      <c r="M187" s="470"/>
      <c r="N187" s="510"/>
      <c r="O187" s="510"/>
      <c r="P187" s="510"/>
      <c r="Q187" s="510"/>
      <c r="R187" s="470"/>
      <c r="S187" s="11"/>
      <c r="T187" s="11"/>
      <c r="U187" s="11"/>
      <c r="V187" s="11"/>
      <c r="W187" s="11"/>
      <c r="X187" s="11"/>
      <c r="Y187" s="11"/>
      <c r="Z187" s="11"/>
    </row>
    <row r="188" ht="14.25" customHeight="1">
      <c r="A188" s="11"/>
      <c r="B188" s="473"/>
      <c r="C188" s="473"/>
      <c r="D188" s="470"/>
      <c r="E188" s="510"/>
      <c r="F188" s="510"/>
      <c r="G188" s="510"/>
      <c r="H188" s="510"/>
      <c r="I188" s="470"/>
      <c r="J188" s="11"/>
      <c r="K188" s="473"/>
      <c r="L188" s="473"/>
      <c r="M188" s="470"/>
      <c r="N188" s="510"/>
      <c r="O188" s="510"/>
      <c r="P188" s="510"/>
      <c r="Q188" s="510"/>
      <c r="R188" s="470"/>
      <c r="S188" s="11"/>
      <c r="T188" s="11"/>
      <c r="U188" s="11"/>
      <c r="V188" s="11"/>
      <c r="W188" s="11"/>
      <c r="X188" s="11"/>
      <c r="Y188" s="11"/>
      <c r="Z188" s="11"/>
    </row>
    <row r="189" ht="14.25" customHeight="1">
      <c r="A189" s="11"/>
      <c r="B189" s="473"/>
      <c r="C189" s="473"/>
      <c r="D189" s="470"/>
      <c r="E189" s="510"/>
      <c r="F189" s="510"/>
      <c r="G189" s="510"/>
      <c r="H189" s="510"/>
      <c r="I189" s="470"/>
      <c r="J189" s="11"/>
      <c r="K189" s="473"/>
      <c r="L189" s="473"/>
      <c r="M189" s="470"/>
      <c r="N189" s="510"/>
      <c r="O189" s="510"/>
      <c r="P189" s="510"/>
      <c r="Q189" s="510"/>
      <c r="R189" s="470"/>
      <c r="S189" s="11"/>
      <c r="T189" s="11"/>
      <c r="U189" s="11"/>
      <c r="V189" s="11"/>
      <c r="W189" s="11"/>
      <c r="X189" s="11"/>
      <c r="Y189" s="11"/>
      <c r="Z189" s="11"/>
    </row>
    <row r="190" ht="14.25" customHeight="1">
      <c r="A190" s="11"/>
      <c r="B190" s="473"/>
      <c r="C190" s="473"/>
      <c r="D190" s="470"/>
      <c r="E190" s="510"/>
      <c r="F190" s="510"/>
      <c r="G190" s="510"/>
      <c r="H190" s="510"/>
      <c r="I190" s="470"/>
      <c r="J190" s="11"/>
      <c r="K190" s="473"/>
      <c r="L190" s="473"/>
      <c r="M190" s="470"/>
      <c r="N190" s="510"/>
      <c r="O190" s="510"/>
      <c r="P190" s="510"/>
      <c r="Q190" s="510"/>
      <c r="R190" s="470"/>
      <c r="S190" s="11"/>
      <c r="T190" s="11"/>
      <c r="U190" s="11"/>
      <c r="V190" s="11"/>
      <c r="W190" s="11"/>
      <c r="X190" s="11"/>
      <c r="Y190" s="11"/>
      <c r="Z190" s="11"/>
    </row>
    <row r="191" ht="14.25" customHeight="1">
      <c r="A191" s="11"/>
      <c r="B191" s="473"/>
      <c r="C191" s="473"/>
      <c r="D191" s="470"/>
      <c r="E191" s="510"/>
      <c r="F191" s="510"/>
      <c r="G191" s="510"/>
      <c r="H191" s="510"/>
      <c r="I191" s="470"/>
      <c r="J191" s="11"/>
      <c r="K191" s="473"/>
      <c r="L191" s="473"/>
      <c r="M191" s="470"/>
      <c r="N191" s="510"/>
      <c r="O191" s="510"/>
      <c r="P191" s="510"/>
      <c r="Q191" s="510"/>
      <c r="R191" s="470"/>
      <c r="S191" s="11"/>
      <c r="T191" s="11"/>
      <c r="U191" s="11"/>
      <c r="V191" s="11"/>
      <c r="W191" s="11"/>
      <c r="X191" s="11"/>
      <c r="Y191" s="11"/>
      <c r="Z191" s="11"/>
    </row>
    <row r="192" ht="14.25" customHeight="1">
      <c r="A192" s="11"/>
      <c r="B192" s="473"/>
      <c r="C192" s="473"/>
      <c r="D192" s="470"/>
      <c r="E192" s="510"/>
      <c r="F192" s="510"/>
      <c r="G192" s="510"/>
      <c r="H192" s="510"/>
      <c r="I192" s="470"/>
      <c r="J192" s="11"/>
      <c r="K192" s="473"/>
      <c r="L192" s="473"/>
      <c r="M192" s="470"/>
      <c r="N192" s="510"/>
      <c r="O192" s="510"/>
      <c r="P192" s="510"/>
      <c r="Q192" s="510"/>
      <c r="R192" s="470"/>
      <c r="S192" s="11"/>
      <c r="T192" s="11"/>
      <c r="U192" s="11"/>
      <c r="V192" s="11"/>
      <c r="W192" s="11"/>
      <c r="X192" s="11"/>
      <c r="Y192" s="11"/>
      <c r="Z192" s="11"/>
    </row>
    <row r="193" ht="14.25" customHeight="1">
      <c r="A193" s="11"/>
      <c r="B193" s="473"/>
      <c r="C193" s="473"/>
      <c r="D193" s="470"/>
      <c r="E193" s="510"/>
      <c r="F193" s="510"/>
      <c r="G193" s="510"/>
      <c r="H193" s="510"/>
      <c r="I193" s="470"/>
      <c r="J193" s="11"/>
      <c r="K193" s="473"/>
      <c r="L193" s="473"/>
      <c r="M193" s="470"/>
      <c r="N193" s="510"/>
      <c r="O193" s="510"/>
      <c r="P193" s="510"/>
      <c r="Q193" s="510"/>
      <c r="R193" s="470"/>
      <c r="S193" s="11"/>
      <c r="T193" s="11"/>
      <c r="U193" s="11"/>
      <c r="V193" s="11"/>
      <c r="W193" s="11"/>
      <c r="X193" s="11"/>
      <c r="Y193" s="11"/>
      <c r="Z193" s="11"/>
    </row>
    <row r="194" ht="14.25" customHeight="1">
      <c r="A194" s="11"/>
      <c r="B194" s="473"/>
      <c r="C194" s="473"/>
      <c r="D194" s="470"/>
      <c r="E194" s="510"/>
      <c r="F194" s="510"/>
      <c r="G194" s="510"/>
      <c r="H194" s="510"/>
      <c r="I194" s="470"/>
      <c r="J194" s="11"/>
      <c r="K194" s="473"/>
      <c r="L194" s="473"/>
      <c r="M194" s="470"/>
      <c r="N194" s="510"/>
      <c r="O194" s="510"/>
      <c r="P194" s="510"/>
      <c r="Q194" s="510"/>
      <c r="R194" s="470"/>
      <c r="S194" s="11"/>
      <c r="T194" s="11"/>
      <c r="U194" s="11"/>
      <c r="V194" s="11"/>
      <c r="W194" s="11"/>
      <c r="X194" s="11"/>
      <c r="Y194" s="11"/>
      <c r="Z194" s="11"/>
    </row>
    <row r="195" ht="14.25" customHeight="1">
      <c r="A195" s="11"/>
      <c r="B195" s="473"/>
      <c r="C195" s="473"/>
      <c r="D195" s="470"/>
      <c r="E195" s="510"/>
      <c r="F195" s="510"/>
      <c r="G195" s="510"/>
      <c r="H195" s="510"/>
      <c r="I195" s="470"/>
      <c r="J195" s="11"/>
      <c r="K195" s="473"/>
      <c r="L195" s="473"/>
      <c r="M195" s="470"/>
      <c r="N195" s="510"/>
      <c r="O195" s="510"/>
      <c r="P195" s="510"/>
      <c r="Q195" s="510"/>
      <c r="R195" s="470"/>
      <c r="S195" s="11"/>
      <c r="T195" s="11"/>
      <c r="U195" s="11"/>
      <c r="V195" s="11"/>
      <c r="W195" s="11"/>
      <c r="X195" s="11"/>
      <c r="Y195" s="11"/>
      <c r="Z195" s="11"/>
    </row>
    <row r="196" ht="14.25" customHeight="1">
      <c r="A196" s="11"/>
      <c r="B196" s="473"/>
      <c r="C196" s="473"/>
      <c r="D196" s="470"/>
      <c r="E196" s="510"/>
      <c r="F196" s="510"/>
      <c r="G196" s="510"/>
      <c r="H196" s="510"/>
      <c r="I196" s="470"/>
      <c r="J196" s="11"/>
      <c r="K196" s="473"/>
      <c r="L196" s="473"/>
      <c r="M196" s="470"/>
      <c r="N196" s="510"/>
      <c r="O196" s="510"/>
      <c r="P196" s="510"/>
      <c r="Q196" s="510"/>
      <c r="R196" s="470"/>
      <c r="S196" s="11"/>
      <c r="T196" s="11"/>
      <c r="U196" s="11"/>
      <c r="V196" s="11"/>
      <c r="W196" s="11"/>
      <c r="X196" s="11"/>
      <c r="Y196" s="11"/>
      <c r="Z196" s="11"/>
    </row>
    <row r="197" ht="14.25" customHeight="1">
      <c r="A197" s="11"/>
      <c r="B197" s="473"/>
      <c r="C197" s="473"/>
      <c r="D197" s="470"/>
      <c r="E197" s="510"/>
      <c r="F197" s="510"/>
      <c r="G197" s="510"/>
      <c r="H197" s="510"/>
      <c r="I197" s="470"/>
      <c r="J197" s="11"/>
      <c r="K197" s="473"/>
      <c r="L197" s="473"/>
      <c r="M197" s="470"/>
      <c r="N197" s="510"/>
      <c r="O197" s="510"/>
      <c r="P197" s="510"/>
      <c r="Q197" s="510"/>
      <c r="R197" s="470"/>
      <c r="S197" s="11"/>
      <c r="T197" s="11"/>
      <c r="U197" s="11"/>
      <c r="V197" s="11"/>
      <c r="W197" s="11"/>
      <c r="X197" s="11"/>
      <c r="Y197" s="11"/>
      <c r="Z197" s="11"/>
    </row>
    <row r="198" ht="14.25" customHeight="1">
      <c r="A198" s="11"/>
      <c r="B198" s="473"/>
      <c r="C198" s="473"/>
      <c r="D198" s="470"/>
      <c r="E198" s="510"/>
      <c r="F198" s="510"/>
      <c r="G198" s="510"/>
      <c r="H198" s="510"/>
      <c r="I198" s="470"/>
      <c r="J198" s="11"/>
      <c r="K198" s="473"/>
      <c r="L198" s="473"/>
      <c r="M198" s="470"/>
      <c r="N198" s="510"/>
      <c r="O198" s="510"/>
      <c r="P198" s="510"/>
      <c r="Q198" s="510"/>
      <c r="R198" s="470"/>
      <c r="S198" s="11"/>
      <c r="T198" s="11"/>
      <c r="U198" s="11"/>
      <c r="V198" s="11"/>
      <c r="W198" s="11"/>
      <c r="X198" s="11"/>
      <c r="Y198" s="11"/>
      <c r="Z198" s="11"/>
    </row>
    <row r="199" ht="14.25" customHeight="1">
      <c r="A199" s="11"/>
      <c r="B199" s="473"/>
      <c r="C199" s="473"/>
      <c r="D199" s="470"/>
      <c r="E199" s="510"/>
      <c r="F199" s="510"/>
      <c r="G199" s="510"/>
      <c r="H199" s="510"/>
      <c r="I199" s="470"/>
      <c r="J199" s="11"/>
      <c r="K199" s="473"/>
      <c r="L199" s="473"/>
      <c r="M199" s="470"/>
      <c r="N199" s="510"/>
      <c r="O199" s="510"/>
      <c r="P199" s="510"/>
      <c r="Q199" s="510"/>
      <c r="R199" s="470"/>
      <c r="S199" s="11"/>
      <c r="T199" s="11"/>
      <c r="U199" s="11"/>
      <c r="V199" s="11"/>
      <c r="W199" s="11"/>
      <c r="X199" s="11"/>
      <c r="Y199" s="11"/>
      <c r="Z199" s="11"/>
    </row>
    <row r="200" ht="14.25" customHeight="1">
      <c r="A200" s="11"/>
      <c r="B200" s="473"/>
      <c r="C200" s="473"/>
      <c r="D200" s="470"/>
      <c r="E200" s="510"/>
      <c r="F200" s="510"/>
      <c r="G200" s="510"/>
      <c r="H200" s="510"/>
      <c r="I200" s="470"/>
      <c r="J200" s="11"/>
      <c r="K200" s="473"/>
      <c r="L200" s="473"/>
      <c r="M200" s="470"/>
      <c r="N200" s="510"/>
      <c r="O200" s="510"/>
      <c r="P200" s="510"/>
      <c r="Q200" s="510"/>
      <c r="R200" s="470"/>
      <c r="S200" s="11"/>
      <c r="T200" s="11"/>
      <c r="U200" s="11"/>
      <c r="V200" s="11"/>
      <c r="W200" s="11"/>
      <c r="X200" s="11"/>
      <c r="Y200" s="11"/>
      <c r="Z200" s="11"/>
    </row>
    <row r="201" ht="14.25" customHeight="1">
      <c r="A201" s="11"/>
      <c r="B201" s="473"/>
      <c r="C201" s="473"/>
      <c r="D201" s="470"/>
      <c r="E201" s="510"/>
      <c r="F201" s="510"/>
      <c r="G201" s="510"/>
      <c r="H201" s="510"/>
      <c r="I201" s="470"/>
      <c r="J201" s="11"/>
      <c r="K201" s="473"/>
      <c r="L201" s="473"/>
      <c r="M201" s="470"/>
      <c r="N201" s="510"/>
      <c r="O201" s="510"/>
      <c r="P201" s="510"/>
      <c r="Q201" s="510"/>
      <c r="R201" s="470"/>
      <c r="S201" s="11"/>
      <c r="T201" s="11"/>
      <c r="U201" s="11"/>
      <c r="V201" s="11"/>
      <c r="W201" s="11"/>
      <c r="X201" s="11"/>
      <c r="Y201" s="11"/>
      <c r="Z201" s="11"/>
    </row>
    <row r="202" ht="14.25" customHeight="1">
      <c r="A202" s="11"/>
      <c r="B202" s="473"/>
      <c r="C202" s="473"/>
      <c r="D202" s="470"/>
      <c r="E202" s="510"/>
      <c r="F202" s="510"/>
      <c r="G202" s="510"/>
      <c r="H202" s="510"/>
      <c r="I202" s="470"/>
      <c r="J202" s="11"/>
      <c r="K202" s="473"/>
      <c r="L202" s="473"/>
      <c r="M202" s="470"/>
      <c r="N202" s="510"/>
      <c r="O202" s="510"/>
      <c r="P202" s="510"/>
      <c r="Q202" s="510"/>
      <c r="R202" s="470"/>
      <c r="S202" s="11"/>
      <c r="T202" s="11"/>
      <c r="U202" s="11"/>
      <c r="V202" s="11"/>
      <c r="W202" s="11"/>
      <c r="X202" s="11"/>
      <c r="Y202" s="11"/>
      <c r="Z202" s="11"/>
    </row>
    <row r="203" ht="14.25" customHeight="1">
      <c r="A203" s="11"/>
      <c r="B203" s="473"/>
      <c r="C203" s="473"/>
      <c r="D203" s="470"/>
      <c r="E203" s="510"/>
      <c r="F203" s="510"/>
      <c r="G203" s="510"/>
      <c r="H203" s="510"/>
      <c r="I203" s="470"/>
      <c r="J203" s="11"/>
      <c r="K203" s="473"/>
      <c r="L203" s="473"/>
      <c r="M203" s="470"/>
      <c r="N203" s="510"/>
      <c r="O203" s="510"/>
      <c r="P203" s="510"/>
      <c r="Q203" s="510"/>
      <c r="R203" s="470"/>
      <c r="S203" s="11"/>
      <c r="T203" s="11"/>
      <c r="U203" s="11"/>
      <c r="V203" s="11"/>
      <c r="W203" s="11"/>
      <c r="X203" s="11"/>
      <c r="Y203" s="11"/>
      <c r="Z203" s="11"/>
    </row>
    <row r="204" ht="14.25" customHeight="1">
      <c r="A204" s="11"/>
      <c r="B204" s="473"/>
      <c r="C204" s="473"/>
      <c r="D204" s="470"/>
      <c r="E204" s="510"/>
      <c r="F204" s="510"/>
      <c r="G204" s="510"/>
      <c r="H204" s="510"/>
      <c r="I204" s="470"/>
      <c r="J204" s="11"/>
      <c r="K204" s="473"/>
      <c r="L204" s="473"/>
      <c r="M204" s="470"/>
      <c r="N204" s="510"/>
      <c r="O204" s="510"/>
      <c r="P204" s="510"/>
      <c r="Q204" s="510"/>
      <c r="R204" s="470"/>
      <c r="S204" s="11"/>
      <c r="T204" s="11"/>
      <c r="U204" s="11"/>
      <c r="V204" s="11"/>
      <c r="W204" s="11"/>
      <c r="X204" s="11"/>
      <c r="Y204" s="11"/>
      <c r="Z204" s="11"/>
    </row>
    <row r="205" ht="14.25" customHeight="1">
      <c r="A205" s="11"/>
      <c r="B205" s="473"/>
      <c r="C205" s="473"/>
      <c r="D205" s="470"/>
      <c r="E205" s="510"/>
      <c r="F205" s="510"/>
      <c r="G205" s="510"/>
      <c r="H205" s="510"/>
      <c r="I205" s="470"/>
      <c r="J205" s="11"/>
      <c r="K205" s="473"/>
      <c r="L205" s="473"/>
      <c r="M205" s="470"/>
      <c r="N205" s="510"/>
      <c r="O205" s="510"/>
      <c r="P205" s="510"/>
      <c r="Q205" s="510"/>
      <c r="R205" s="470"/>
      <c r="S205" s="11"/>
      <c r="T205" s="11"/>
      <c r="U205" s="11"/>
      <c r="V205" s="11"/>
      <c r="W205" s="11"/>
      <c r="X205" s="11"/>
      <c r="Y205" s="11"/>
      <c r="Z205" s="11"/>
    </row>
    <row r="206" ht="14.25" customHeight="1">
      <c r="A206" s="11"/>
      <c r="B206" s="473"/>
      <c r="C206" s="473"/>
      <c r="D206" s="470"/>
      <c r="E206" s="510"/>
      <c r="F206" s="510"/>
      <c r="G206" s="510"/>
      <c r="H206" s="510"/>
      <c r="I206" s="470"/>
      <c r="J206" s="11"/>
      <c r="K206" s="473"/>
      <c r="L206" s="473"/>
      <c r="M206" s="470"/>
      <c r="N206" s="510"/>
      <c r="O206" s="510"/>
      <c r="P206" s="510"/>
      <c r="Q206" s="510"/>
      <c r="R206" s="470"/>
      <c r="S206" s="11"/>
      <c r="T206" s="11"/>
      <c r="U206" s="11"/>
      <c r="V206" s="11"/>
      <c r="W206" s="11"/>
      <c r="X206" s="11"/>
      <c r="Y206" s="11"/>
      <c r="Z206" s="11"/>
    </row>
    <row r="207" ht="14.25" customHeight="1">
      <c r="A207" s="11"/>
      <c r="B207" s="473"/>
      <c r="C207" s="473"/>
      <c r="D207" s="470"/>
      <c r="E207" s="510"/>
      <c r="F207" s="510"/>
      <c r="G207" s="510"/>
      <c r="H207" s="510"/>
      <c r="I207" s="470"/>
      <c r="J207" s="11"/>
      <c r="K207" s="473"/>
      <c r="L207" s="473"/>
      <c r="M207" s="470"/>
      <c r="N207" s="510"/>
      <c r="O207" s="510"/>
      <c r="P207" s="510"/>
      <c r="Q207" s="510"/>
      <c r="R207" s="470"/>
      <c r="S207" s="11"/>
      <c r="T207" s="11"/>
      <c r="U207" s="11"/>
      <c r="V207" s="11"/>
      <c r="W207" s="11"/>
      <c r="X207" s="11"/>
      <c r="Y207" s="11"/>
      <c r="Z207" s="11"/>
    </row>
    <row r="208" ht="14.25" customHeight="1">
      <c r="A208" s="11"/>
      <c r="B208" s="473"/>
      <c r="C208" s="473"/>
      <c r="D208" s="470"/>
      <c r="E208" s="510"/>
      <c r="F208" s="510"/>
      <c r="G208" s="510"/>
      <c r="H208" s="510"/>
      <c r="I208" s="470"/>
      <c r="J208" s="11"/>
      <c r="K208" s="473"/>
      <c r="L208" s="473"/>
      <c r="M208" s="470"/>
      <c r="N208" s="510"/>
      <c r="O208" s="510"/>
      <c r="P208" s="510"/>
      <c r="Q208" s="510"/>
      <c r="R208" s="470"/>
      <c r="S208" s="11"/>
      <c r="T208" s="11"/>
      <c r="U208" s="11"/>
      <c r="V208" s="11"/>
      <c r="W208" s="11"/>
      <c r="X208" s="11"/>
      <c r="Y208" s="11"/>
      <c r="Z208" s="11"/>
    </row>
    <row r="209" ht="14.25" customHeight="1">
      <c r="A209" s="11"/>
      <c r="B209" s="473"/>
      <c r="C209" s="473"/>
      <c r="D209" s="470"/>
      <c r="E209" s="510"/>
      <c r="F209" s="510"/>
      <c r="G209" s="510"/>
      <c r="H209" s="510"/>
      <c r="I209" s="470"/>
      <c r="J209" s="11"/>
      <c r="K209" s="473"/>
      <c r="L209" s="473"/>
      <c r="M209" s="470"/>
      <c r="N209" s="510"/>
      <c r="O209" s="510"/>
      <c r="P209" s="510"/>
      <c r="Q209" s="510"/>
      <c r="R209" s="470"/>
      <c r="S209" s="11"/>
      <c r="T209" s="11"/>
      <c r="U209" s="11"/>
      <c r="V209" s="11"/>
      <c r="W209" s="11"/>
      <c r="X209" s="11"/>
      <c r="Y209" s="11"/>
      <c r="Z209" s="11"/>
    </row>
    <row r="210" ht="14.25" customHeight="1">
      <c r="A210" s="11"/>
      <c r="B210" s="473"/>
      <c r="C210" s="473"/>
      <c r="D210" s="470"/>
      <c r="E210" s="510"/>
      <c r="F210" s="510"/>
      <c r="G210" s="510"/>
      <c r="H210" s="510"/>
      <c r="I210" s="470"/>
      <c r="J210" s="11"/>
      <c r="K210" s="473"/>
      <c r="L210" s="473"/>
      <c r="M210" s="470"/>
      <c r="N210" s="510"/>
      <c r="O210" s="510"/>
      <c r="P210" s="510"/>
      <c r="Q210" s="510"/>
      <c r="R210" s="470"/>
      <c r="S210" s="11"/>
      <c r="T210" s="11"/>
      <c r="U210" s="11"/>
      <c r="V210" s="11"/>
      <c r="W210" s="11"/>
      <c r="X210" s="11"/>
      <c r="Y210" s="11"/>
      <c r="Z210" s="11"/>
    </row>
    <row r="211" ht="14.25" customHeight="1">
      <c r="A211" s="11"/>
      <c r="B211" s="473"/>
      <c r="C211" s="473"/>
      <c r="D211" s="470"/>
      <c r="E211" s="510"/>
      <c r="F211" s="510"/>
      <c r="G211" s="510"/>
      <c r="H211" s="510"/>
      <c r="I211" s="470"/>
      <c r="J211" s="11"/>
      <c r="K211" s="473"/>
      <c r="L211" s="473"/>
      <c r="M211" s="470"/>
      <c r="N211" s="510"/>
      <c r="O211" s="510"/>
      <c r="P211" s="510"/>
      <c r="Q211" s="510"/>
      <c r="R211" s="470"/>
      <c r="S211" s="11"/>
      <c r="T211" s="11"/>
      <c r="U211" s="11"/>
      <c r="V211" s="11"/>
      <c r="W211" s="11"/>
      <c r="X211" s="11"/>
      <c r="Y211" s="11"/>
      <c r="Z211" s="11"/>
    </row>
    <row r="212" ht="14.25" customHeight="1">
      <c r="A212" s="11"/>
      <c r="B212" s="473"/>
      <c r="C212" s="473"/>
      <c r="D212" s="470"/>
      <c r="E212" s="510"/>
      <c r="F212" s="510"/>
      <c r="G212" s="510"/>
      <c r="H212" s="510"/>
      <c r="I212" s="470"/>
      <c r="J212" s="11"/>
      <c r="K212" s="473"/>
      <c r="L212" s="473"/>
      <c r="M212" s="470"/>
      <c r="N212" s="510"/>
      <c r="O212" s="510"/>
      <c r="P212" s="510"/>
      <c r="Q212" s="510"/>
      <c r="R212" s="470"/>
      <c r="S212" s="11"/>
      <c r="T212" s="11"/>
      <c r="U212" s="11"/>
      <c r="V212" s="11"/>
      <c r="W212" s="11"/>
      <c r="X212" s="11"/>
      <c r="Y212" s="11"/>
      <c r="Z212" s="11"/>
    </row>
    <row r="213" ht="14.25" customHeight="1">
      <c r="A213" s="11"/>
      <c r="B213" s="473"/>
      <c r="C213" s="473"/>
      <c r="D213" s="470"/>
      <c r="E213" s="510"/>
      <c r="F213" s="510"/>
      <c r="G213" s="510"/>
      <c r="H213" s="510"/>
      <c r="I213" s="470"/>
      <c r="J213" s="11"/>
      <c r="K213" s="473"/>
      <c r="L213" s="473"/>
      <c r="M213" s="470"/>
      <c r="N213" s="510"/>
      <c r="O213" s="510"/>
      <c r="P213" s="510"/>
      <c r="Q213" s="510"/>
      <c r="R213" s="470"/>
      <c r="S213" s="11"/>
      <c r="T213" s="11"/>
      <c r="U213" s="11"/>
      <c r="V213" s="11"/>
      <c r="W213" s="11"/>
      <c r="X213" s="11"/>
      <c r="Y213" s="11"/>
      <c r="Z213" s="11"/>
    </row>
    <row r="214" ht="14.25" customHeight="1">
      <c r="A214" s="11"/>
      <c r="B214" s="473"/>
      <c r="C214" s="473"/>
      <c r="D214" s="470"/>
      <c r="E214" s="510"/>
      <c r="F214" s="510"/>
      <c r="G214" s="510"/>
      <c r="H214" s="510"/>
      <c r="I214" s="470"/>
      <c r="J214" s="11"/>
      <c r="K214" s="473"/>
      <c r="L214" s="473"/>
      <c r="M214" s="470"/>
      <c r="N214" s="510"/>
      <c r="O214" s="510"/>
      <c r="P214" s="510"/>
      <c r="Q214" s="510"/>
      <c r="R214" s="470"/>
      <c r="S214" s="11"/>
      <c r="T214" s="11"/>
      <c r="U214" s="11"/>
      <c r="V214" s="11"/>
      <c r="W214" s="11"/>
      <c r="X214" s="11"/>
      <c r="Y214" s="11"/>
      <c r="Z214" s="11"/>
    </row>
    <row r="215" ht="14.25" customHeight="1">
      <c r="A215" s="11"/>
      <c r="B215" s="473"/>
      <c r="C215" s="473"/>
      <c r="D215" s="470"/>
      <c r="E215" s="510"/>
      <c r="F215" s="510"/>
      <c r="G215" s="510"/>
      <c r="H215" s="510"/>
      <c r="I215" s="470"/>
      <c r="J215" s="11"/>
      <c r="K215" s="473"/>
      <c r="L215" s="473"/>
      <c r="M215" s="470"/>
      <c r="N215" s="510"/>
      <c r="O215" s="510"/>
      <c r="P215" s="510"/>
      <c r="Q215" s="510"/>
      <c r="R215" s="470"/>
      <c r="S215" s="11"/>
      <c r="T215" s="11"/>
      <c r="U215" s="11"/>
      <c r="V215" s="11"/>
      <c r="W215" s="11"/>
      <c r="X215" s="11"/>
      <c r="Y215" s="11"/>
      <c r="Z215" s="11"/>
    </row>
    <row r="216" ht="14.25" customHeight="1">
      <c r="A216" s="11"/>
      <c r="B216" s="473"/>
      <c r="C216" s="473"/>
      <c r="D216" s="470"/>
      <c r="E216" s="510"/>
      <c r="F216" s="510"/>
      <c r="G216" s="510"/>
      <c r="H216" s="510"/>
      <c r="I216" s="470"/>
      <c r="J216" s="11"/>
      <c r="K216" s="473"/>
      <c r="L216" s="473"/>
      <c r="M216" s="470"/>
      <c r="N216" s="510"/>
      <c r="O216" s="510"/>
      <c r="P216" s="510"/>
      <c r="Q216" s="510"/>
      <c r="R216" s="470"/>
      <c r="S216" s="11"/>
      <c r="T216" s="11"/>
      <c r="U216" s="11"/>
      <c r="V216" s="11"/>
      <c r="W216" s="11"/>
      <c r="X216" s="11"/>
      <c r="Y216" s="11"/>
      <c r="Z216" s="11"/>
    </row>
    <row r="217" ht="14.25" customHeight="1">
      <c r="A217" s="11"/>
      <c r="B217" s="473"/>
      <c r="C217" s="473"/>
      <c r="D217" s="470"/>
      <c r="E217" s="510"/>
      <c r="F217" s="510"/>
      <c r="G217" s="510"/>
      <c r="H217" s="510"/>
      <c r="I217" s="470"/>
      <c r="J217" s="11"/>
      <c r="K217" s="473"/>
      <c r="L217" s="473"/>
      <c r="M217" s="470"/>
      <c r="N217" s="510"/>
      <c r="O217" s="510"/>
      <c r="P217" s="510"/>
      <c r="Q217" s="510"/>
      <c r="R217" s="470"/>
      <c r="S217" s="11"/>
      <c r="T217" s="11"/>
      <c r="U217" s="11"/>
      <c r="V217" s="11"/>
      <c r="W217" s="11"/>
      <c r="X217" s="11"/>
      <c r="Y217" s="11"/>
      <c r="Z217" s="11"/>
    </row>
    <row r="218" ht="14.25" customHeight="1">
      <c r="A218" s="11"/>
      <c r="B218" s="473"/>
      <c r="C218" s="473"/>
      <c r="D218" s="470"/>
      <c r="E218" s="510"/>
      <c r="F218" s="510"/>
      <c r="G218" s="510"/>
      <c r="H218" s="510"/>
      <c r="I218" s="470"/>
      <c r="J218" s="11"/>
      <c r="K218" s="473"/>
      <c r="L218" s="473"/>
      <c r="M218" s="470"/>
      <c r="N218" s="510"/>
      <c r="O218" s="510"/>
      <c r="P218" s="510"/>
      <c r="Q218" s="510"/>
      <c r="R218" s="470"/>
      <c r="S218" s="11"/>
      <c r="T218" s="11"/>
      <c r="U218" s="11"/>
      <c r="V218" s="11"/>
      <c r="W218" s="11"/>
      <c r="X218" s="11"/>
      <c r="Y218" s="11"/>
      <c r="Z218" s="11"/>
    </row>
    <row r="219" ht="14.25" customHeight="1">
      <c r="A219" s="11"/>
      <c r="B219" s="473"/>
      <c r="C219" s="473"/>
      <c r="D219" s="470"/>
      <c r="E219" s="510"/>
      <c r="F219" s="510"/>
      <c r="G219" s="510"/>
      <c r="H219" s="510"/>
      <c r="I219" s="470"/>
      <c r="J219" s="11"/>
      <c r="K219" s="473"/>
      <c r="L219" s="473"/>
      <c r="M219" s="470"/>
      <c r="N219" s="510"/>
      <c r="O219" s="510"/>
      <c r="P219" s="510"/>
      <c r="Q219" s="510"/>
      <c r="R219" s="470"/>
      <c r="S219" s="11"/>
      <c r="T219" s="11"/>
      <c r="U219" s="11"/>
      <c r="V219" s="11"/>
      <c r="W219" s="11"/>
      <c r="X219" s="11"/>
      <c r="Y219" s="11"/>
      <c r="Z219" s="11"/>
    </row>
    <row r="220" ht="14.25" customHeight="1">
      <c r="A220" s="11"/>
      <c r="B220" s="473"/>
      <c r="C220" s="473"/>
      <c r="D220" s="470"/>
      <c r="E220" s="510"/>
      <c r="F220" s="510"/>
      <c r="G220" s="510"/>
      <c r="H220" s="510"/>
      <c r="I220" s="470"/>
      <c r="J220" s="11"/>
      <c r="K220" s="473"/>
      <c r="L220" s="473"/>
      <c r="M220" s="470"/>
      <c r="N220" s="510"/>
      <c r="O220" s="510"/>
      <c r="P220" s="510"/>
      <c r="Q220" s="510"/>
      <c r="R220" s="470"/>
      <c r="S220" s="11"/>
      <c r="T220" s="11"/>
      <c r="U220" s="11"/>
      <c r="V220" s="11"/>
      <c r="W220" s="11"/>
      <c r="X220" s="11"/>
      <c r="Y220" s="11"/>
      <c r="Z220" s="11"/>
    </row>
    <row r="221" ht="14.25" customHeight="1">
      <c r="A221" s="11"/>
      <c r="B221" s="473"/>
      <c r="C221" s="473"/>
      <c r="D221" s="470"/>
      <c r="E221" s="510"/>
      <c r="F221" s="510"/>
      <c r="G221" s="510"/>
      <c r="H221" s="510"/>
      <c r="I221" s="470"/>
      <c r="J221" s="11"/>
      <c r="K221" s="473"/>
      <c r="L221" s="473"/>
      <c r="M221" s="470"/>
      <c r="N221" s="510"/>
      <c r="O221" s="510"/>
      <c r="P221" s="510"/>
      <c r="Q221" s="510"/>
      <c r="R221" s="470"/>
      <c r="S221" s="11"/>
      <c r="T221" s="11"/>
      <c r="U221" s="11"/>
      <c r="V221" s="11"/>
      <c r="W221" s="11"/>
      <c r="X221" s="11"/>
      <c r="Y221" s="11"/>
      <c r="Z221" s="11"/>
    </row>
    <row r="222" ht="14.25" customHeight="1">
      <c r="A222" s="11"/>
      <c r="B222" s="473"/>
      <c r="C222" s="473"/>
      <c r="D222" s="470"/>
      <c r="E222" s="510"/>
      <c r="F222" s="510"/>
      <c r="G222" s="510"/>
      <c r="H222" s="510"/>
      <c r="I222" s="470"/>
      <c r="J222" s="11"/>
      <c r="K222" s="473"/>
      <c r="L222" s="473"/>
      <c r="M222" s="470"/>
      <c r="N222" s="510"/>
      <c r="O222" s="510"/>
      <c r="P222" s="510"/>
      <c r="Q222" s="510"/>
      <c r="R222" s="470"/>
      <c r="S222" s="11"/>
      <c r="T222" s="11"/>
      <c r="U222" s="11"/>
      <c r="V222" s="11"/>
      <c r="W222" s="11"/>
      <c r="X222" s="11"/>
      <c r="Y222" s="11"/>
      <c r="Z222" s="11"/>
    </row>
    <row r="223" ht="14.25" customHeight="1">
      <c r="A223" s="11"/>
      <c r="B223" s="473"/>
      <c r="C223" s="473"/>
      <c r="D223" s="470"/>
      <c r="E223" s="510"/>
      <c r="F223" s="510"/>
      <c r="G223" s="510"/>
      <c r="H223" s="510"/>
      <c r="I223" s="470"/>
      <c r="J223" s="11"/>
      <c r="K223" s="473"/>
      <c r="L223" s="473"/>
      <c r="M223" s="470"/>
      <c r="N223" s="510"/>
      <c r="O223" s="510"/>
      <c r="P223" s="510"/>
      <c r="Q223" s="510"/>
      <c r="R223" s="470"/>
      <c r="S223" s="11"/>
      <c r="T223" s="11"/>
      <c r="U223" s="11"/>
      <c r="V223" s="11"/>
      <c r="W223" s="11"/>
      <c r="X223" s="11"/>
      <c r="Y223" s="11"/>
      <c r="Z223" s="11"/>
    </row>
    <row r="224" ht="14.25" customHeight="1">
      <c r="A224" s="11"/>
      <c r="B224" s="473"/>
      <c r="C224" s="473"/>
      <c r="D224" s="470"/>
      <c r="E224" s="510"/>
      <c r="F224" s="510"/>
      <c r="G224" s="510"/>
      <c r="H224" s="510"/>
      <c r="I224" s="470"/>
      <c r="J224" s="11"/>
      <c r="K224" s="473"/>
      <c r="L224" s="473"/>
      <c r="M224" s="470"/>
      <c r="N224" s="510"/>
      <c r="O224" s="510"/>
      <c r="P224" s="510"/>
      <c r="Q224" s="510"/>
      <c r="R224" s="470"/>
      <c r="S224" s="11"/>
      <c r="T224" s="11"/>
      <c r="U224" s="11"/>
      <c r="V224" s="11"/>
      <c r="W224" s="11"/>
      <c r="X224" s="11"/>
      <c r="Y224" s="11"/>
      <c r="Z224" s="11"/>
    </row>
    <row r="225" ht="14.25" customHeight="1">
      <c r="A225" s="11"/>
      <c r="B225" s="473"/>
      <c r="C225" s="473"/>
      <c r="D225" s="470"/>
      <c r="E225" s="510"/>
      <c r="F225" s="510"/>
      <c r="G225" s="510"/>
      <c r="H225" s="510"/>
      <c r="I225" s="470"/>
      <c r="J225" s="11"/>
      <c r="K225" s="473"/>
      <c r="L225" s="473"/>
      <c r="M225" s="470"/>
      <c r="N225" s="510"/>
      <c r="O225" s="510"/>
      <c r="P225" s="510"/>
      <c r="Q225" s="510"/>
      <c r="R225" s="470"/>
      <c r="S225" s="11"/>
      <c r="T225" s="11"/>
      <c r="U225" s="11"/>
      <c r="V225" s="11"/>
      <c r="W225" s="11"/>
      <c r="X225" s="11"/>
      <c r="Y225" s="11"/>
      <c r="Z225" s="11"/>
    </row>
    <row r="226" ht="14.25" customHeight="1">
      <c r="A226" s="11"/>
      <c r="B226" s="473"/>
      <c r="C226" s="473"/>
      <c r="D226" s="470"/>
      <c r="E226" s="510"/>
      <c r="F226" s="510"/>
      <c r="G226" s="510"/>
      <c r="H226" s="510"/>
      <c r="I226" s="470"/>
      <c r="J226" s="11"/>
      <c r="K226" s="473"/>
      <c r="L226" s="473"/>
      <c r="M226" s="470"/>
      <c r="N226" s="510"/>
      <c r="O226" s="510"/>
      <c r="P226" s="510"/>
      <c r="Q226" s="510"/>
      <c r="R226" s="470"/>
      <c r="S226" s="11"/>
      <c r="T226" s="11"/>
      <c r="U226" s="11"/>
      <c r="V226" s="11"/>
      <c r="W226" s="11"/>
      <c r="X226" s="11"/>
      <c r="Y226" s="11"/>
      <c r="Z226" s="11"/>
    </row>
    <row r="227" ht="14.25" customHeight="1">
      <c r="A227" s="11"/>
      <c r="B227" s="473"/>
      <c r="C227" s="473"/>
      <c r="D227" s="470"/>
      <c r="E227" s="510"/>
      <c r="F227" s="510"/>
      <c r="G227" s="510"/>
      <c r="H227" s="510"/>
      <c r="I227" s="470"/>
      <c r="J227" s="11"/>
      <c r="K227" s="473"/>
      <c r="L227" s="473"/>
      <c r="M227" s="470"/>
      <c r="N227" s="510"/>
      <c r="O227" s="510"/>
      <c r="P227" s="510"/>
      <c r="Q227" s="510"/>
      <c r="R227" s="470"/>
      <c r="S227" s="11"/>
      <c r="T227" s="11"/>
      <c r="U227" s="11"/>
      <c r="V227" s="11"/>
      <c r="W227" s="11"/>
      <c r="X227" s="11"/>
      <c r="Y227" s="11"/>
      <c r="Z227" s="11"/>
    </row>
    <row r="228" ht="14.25" customHeight="1">
      <c r="A228" s="11"/>
      <c r="B228" s="473"/>
      <c r="C228" s="473"/>
      <c r="D228" s="470"/>
      <c r="E228" s="510"/>
      <c r="F228" s="510"/>
      <c r="G228" s="510"/>
      <c r="H228" s="510"/>
      <c r="I228" s="470"/>
      <c r="J228" s="11"/>
      <c r="K228" s="473"/>
      <c r="L228" s="473"/>
      <c r="M228" s="470"/>
      <c r="N228" s="510"/>
      <c r="O228" s="510"/>
      <c r="P228" s="510"/>
      <c r="Q228" s="510"/>
      <c r="R228" s="470"/>
      <c r="S228" s="11"/>
      <c r="T228" s="11"/>
      <c r="U228" s="11"/>
      <c r="V228" s="11"/>
      <c r="W228" s="11"/>
      <c r="X228" s="11"/>
      <c r="Y228" s="11"/>
      <c r="Z228" s="11"/>
    </row>
    <row r="229" ht="14.25" customHeight="1">
      <c r="A229" s="11"/>
      <c r="B229" s="473"/>
      <c r="C229" s="473"/>
      <c r="D229" s="470"/>
      <c r="E229" s="510"/>
      <c r="F229" s="510"/>
      <c r="G229" s="510"/>
      <c r="H229" s="510"/>
      <c r="I229" s="470"/>
      <c r="J229" s="11"/>
      <c r="K229" s="473"/>
      <c r="L229" s="473"/>
      <c r="M229" s="470"/>
      <c r="N229" s="510"/>
      <c r="O229" s="510"/>
      <c r="P229" s="510"/>
      <c r="Q229" s="510"/>
      <c r="R229" s="470"/>
      <c r="S229" s="11"/>
      <c r="T229" s="11"/>
      <c r="U229" s="11"/>
      <c r="V229" s="11"/>
      <c r="W229" s="11"/>
      <c r="X229" s="11"/>
      <c r="Y229" s="11"/>
      <c r="Z229" s="11"/>
    </row>
    <row r="230" ht="14.25" customHeight="1">
      <c r="A230" s="11"/>
      <c r="B230" s="473"/>
      <c r="C230" s="473"/>
      <c r="D230" s="470"/>
      <c r="E230" s="510"/>
      <c r="F230" s="510"/>
      <c r="G230" s="510"/>
      <c r="H230" s="510"/>
      <c r="I230" s="470"/>
      <c r="J230" s="11"/>
      <c r="K230" s="473"/>
      <c r="L230" s="473"/>
      <c r="M230" s="470"/>
      <c r="N230" s="510"/>
      <c r="O230" s="510"/>
      <c r="P230" s="510"/>
      <c r="Q230" s="510"/>
      <c r="R230" s="470"/>
      <c r="S230" s="11"/>
      <c r="T230" s="11"/>
      <c r="U230" s="11"/>
      <c r="V230" s="11"/>
      <c r="W230" s="11"/>
      <c r="X230" s="11"/>
      <c r="Y230" s="11"/>
      <c r="Z230" s="11"/>
    </row>
    <row r="231" ht="14.25" customHeight="1">
      <c r="A231" s="11"/>
      <c r="B231" s="473"/>
      <c r="C231" s="473"/>
      <c r="D231" s="470"/>
      <c r="E231" s="510"/>
      <c r="F231" s="510"/>
      <c r="G231" s="510"/>
      <c r="H231" s="510"/>
      <c r="I231" s="470"/>
      <c r="J231" s="11"/>
      <c r="K231" s="473"/>
      <c r="L231" s="473"/>
      <c r="M231" s="470"/>
      <c r="N231" s="510"/>
      <c r="O231" s="510"/>
      <c r="P231" s="510"/>
      <c r="Q231" s="510"/>
      <c r="R231" s="470"/>
      <c r="S231" s="11"/>
      <c r="T231" s="11"/>
      <c r="U231" s="11"/>
      <c r="V231" s="11"/>
      <c r="W231" s="11"/>
      <c r="X231" s="11"/>
      <c r="Y231" s="11"/>
      <c r="Z231" s="11"/>
    </row>
    <row r="232" ht="14.25" customHeight="1">
      <c r="A232" s="11"/>
      <c r="B232" s="473"/>
      <c r="C232" s="473"/>
      <c r="D232" s="470"/>
      <c r="E232" s="510"/>
      <c r="F232" s="510"/>
      <c r="G232" s="510"/>
      <c r="H232" s="510"/>
      <c r="I232" s="470"/>
      <c r="J232" s="11"/>
      <c r="K232" s="473"/>
      <c r="L232" s="473"/>
      <c r="M232" s="470"/>
      <c r="N232" s="510"/>
      <c r="O232" s="510"/>
      <c r="P232" s="510"/>
      <c r="Q232" s="510"/>
      <c r="R232" s="470"/>
      <c r="S232" s="11"/>
      <c r="T232" s="11"/>
      <c r="U232" s="11"/>
      <c r="V232" s="11"/>
      <c r="W232" s="11"/>
      <c r="X232" s="11"/>
      <c r="Y232" s="11"/>
      <c r="Z232" s="11"/>
    </row>
    <row r="233" ht="14.25" customHeight="1">
      <c r="A233" s="11"/>
      <c r="B233" s="473"/>
      <c r="C233" s="473"/>
      <c r="D233" s="470"/>
      <c r="E233" s="510"/>
      <c r="F233" s="510"/>
      <c r="G233" s="510"/>
      <c r="H233" s="510"/>
      <c r="I233" s="470"/>
      <c r="J233" s="11"/>
      <c r="K233" s="473"/>
      <c r="L233" s="473"/>
      <c r="M233" s="470"/>
      <c r="N233" s="510"/>
      <c r="O233" s="510"/>
      <c r="P233" s="510"/>
      <c r="Q233" s="510"/>
      <c r="R233" s="470"/>
      <c r="S233" s="11"/>
      <c r="T233" s="11"/>
      <c r="U233" s="11"/>
      <c r="V233" s="11"/>
      <c r="W233" s="11"/>
      <c r="X233" s="11"/>
      <c r="Y233" s="11"/>
      <c r="Z233" s="11"/>
    </row>
    <row r="234" ht="14.25" customHeight="1">
      <c r="A234" s="11"/>
      <c r="B234" s="473"/>
      <c r="C234" s="473"/>
      <c r="D234" s="470"/>
      <c r="E234" s="510"/>
      <c r="F234" s="510"/>
      <c r="G234" s="510"/>
      <c r="H234" s="510"/>
      <c r="I234" s="470"/>
      <c r="J234" s="11"/>
      <c r="K234" s="473"/>
      <c r="L234" s="473"/>
      <c r="M234" s="470"/>
      <c r="N234" s="510"/>
      <c r="O234" s="510"/>
      <c r="P234" s="510"/>
      <c r="Q234" s="510"/>
      <c r="R234" s="470"/>
      <c r="S234" s="11"/>
      <c r="T234" s="11"/>
      <c r="U234" s="11"/>
      <c r="V234" s="11"/>
      <c r="W234" s="11"/>
      <c r="X234" s="11"/>
      <c r="Y234" s="11"/>
      <c r="Z234" s="11"/>
    </row>
    <row r="235" ht="14.25" customHeight="1">
      <c r="A235" s="11"/>
      <c r="B235" s="473"/>
      <c r="C235" s="473"/>
      <c r="D235" s="470"/>
      <c r="E235" s="510"/>
      <c r="F235" s="510"/>
      <c r="G235" s="510"/>
      <c r="H235" s="510"/>
      <c r="I235" s="470"/>
      <c r="J235" s="11"/>
      <c r="K235" s="473"/>
      <c r="L235" s="473"/>
      <c r="M235" s="470"/>
      <c r="N235" s="510"/>
      <c r="O235" s="510"/>
      <c r="P235" s="510"/>
      <c r="Q235" s="510"/>
      <c r="R235" s="470"/>
      <c r="S235" s="11"/>
      <c r="T235" s="11"/>
      <c r="U235" s="11"/>
      <c r="V235" s="11"/>
      <c r="W235" s="11"/>
      <c r="X235" s="11"/>
      <c r="Y235" s="11"/>
      <c r="Z235" s="11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D2:D3"/>
    <mergeCell ref="E2:I2"/>
    <mergeCell ref="M2:M3"/>
    <mergeCell ref="N2:R2"/>
    <mergeCell ref="C7:D7"/>
    <mergeCell ref="E9:I9"/>
    <mergeCell ref="N9:R9"/>
    <mergeCell ref="M23:M24"/>
    <mergeCell ref="L28:M28"/>
    <mergeCell ref="M30:M31"/>
    <mergeCell ref="L7:M7"/>
    <mergeCell ref="M9:M10"/>
    <mergeCell ref="L14:M14"/>
    <mergeCell ref="M16:M17"/>
    <mergeCell ref="N16:R16"/>
    <mergeCell ref="L21:M21"/>
    <mergeCell ref="N23:R23"/>
    <mergeCell ref="C28:D28"/>
    <mergeCell ref="D30:D31"/>
    <mergeCell ref="E30:I30"/>
    <mergeCell ref="N30:R30"/>
    <mergeCell ref="C35:D35"/>
    <mergeCell ref="L35:M35"/>
    <mergeCell ref="D9:D10"/>
    <mergeCell ref="C14:D14"/>
    <mergeCell ref="D16:D17"/>
    <mergeCell ref="E16:I16"/>
    <mergeCell ref="C21:D21"/>
    <mergeCell ref="D23:D24"/>
    <mergeCell ref="E23:I23"/>
  </mergeCells>
  <dataValidations>
    <dataValidation type="decimal" allowBlank="1" showInputMessage="1" showErrorMessage="1" prompt="erro - Insira valores entre 1 e 5._x000a__x000a_Para valores decimais use a vírgula (,) para separar as unidades das décimas em vez do ponto (.)" sqref="E4:I6 N4:R6 E11:I13 N11:R13 E18:I20 N18:R20 E25:I27 N25:R27 E32:I34 N32:R34">
      <formula1>1.0</formula1>
      <formula2>5.0</formula2>
    </dataValidation>
  </dataValidations>
  <hyperlinks>
    <hyperlink display="Índice" location="Indice!A1" ref="B1"/>
  </hyperlink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6.5"/>
    <col customWidth="1" min="2" max="2" width="2.63"/>
    <col customWidth="1" min="3" max="3" width="60.38"/>
    <col customWidth="1" min="4" max="5" width="7.38"/>
    <col customWidth="1" min="6" max="7" width="8.13"/>
    <col customWidth="1" min="8" max="9" width="9.38"/>
    <col customWidth="1" min="10" max="10" width="7.0"/>
    <col customWidth="1" min="11" max="11" width="6.88"/>
    <col customWidth="1" min="12" max="12" width="8.13"/>
    <col customWidth="1" min="13" max="14" width="7.63"/>
    <col customWidth="1" min="15" max="15" width="11.38"/>
    <col customWidth="1" min="16" max="16" width="7.63"/>
    <col customWidth="1" min="17" max="17" width="8.5"/>
    <col customWidth="1" min="18" max="19" width="7.63"/>
    <col customWidth="1" min="20" max="20" width="9.63"/>
    <col customWidth="1" min="21" max="25" width="7.63"/>
  </cols>
  <sheetData>
    <row r="1" ht="20.25" customHeight="1">
      <c r="A1" s="19" t="s">
        <v>12</v>
      </c>
      <c r="D1" s="369"/>
      <c r="E1" s="369"/>
      <c r="F1" s="369"/>
      <c r="G1" s="369"/>
      <c r="H1" s="369"/>
      <c r="I1" s="369"/>
    </row>
    <row r="2" ht="5.25" customHeight="1">
      <c r="D2" s="369"/>
      <c r="E2" s="369"/>
      <c r="F2" s="369"/>
      <c r="G2" s="369"/>
      <c r="H2" s="369"/>
      <c r="I2" s="369"/>
    </row>
    <row r="3" ht="14.25" customHeight="1">
      <c r="B3" s="371"/>
      <c r="C3" s="372" t="s">
        <v>194</v>
      </c>
      <c r="D3" s="373"/>
      <c r="E3" s="373"/>
      <c r="F3" s="373"/>
      <c r="G3" s="373"/>
      <c r="H3" s="373"/>
      <c r="I3" s="374"/>
      <c r="J3" s="375"/>
      <c r="K3" s="511"/>
      <c r="L3" s="511"/>
      <c r="M3" s="511"/>
      <c r="N3" s="511"/>
      <c r="O3" s="512"/>
    </row>
    <row r="4" ht="14.25" customHeight="1">
      <c r="B4" s="378"/>
      <c r="C4" s="28"/>
      <c r="D4" s="29"/>
      <c r="E4" s="29"/>
      <c r="F4" s="29"/>
      <c r="G4" s="29"/>
      <c r="H4" s="29"/>
      <c r="I4" s="30"/>
      <c r="J4" s="513"/>
      <c r="K4" s="513"/>
      <c r="L4" s="513"/>
      <c r="M4" s="513"/>
      <c r="N4" s="513"/>
      <c r="O4" s="514"/>
    </row>
    <row r="5" ht="29.25" customHeight="1">
      <c r="B5" s="380"/>
      <c r="C5" s="35" t="s">
        <v>195</v>
      </c>
      <c r="O5" s="381"/>
    </row>
    <row r="6" ht="14.25" customHeight="1">
      <c r="B6" s="380"/>
      <c r="C6" s="35"/>
      <c r="D6" s="474" t="s">
        <v>45</v>
      </c>
      <c r="E6" s="515" t="s">
        <v>181</v>
      </c>
      <c r="F6" s="220"/>
      <c r="G6" s="220"/>
      <c r="H6" s="220"/>
      <c r="I6" s="220"/>
      <c r="J6" s="220"/>
      <c r="K6" s="220"/>
      <c r="L6" s="220"/>
      <c r="M6" s="220"/>
      <c r="N6" s="221"/>
      <c r="O6" s="381"/>
    </row>
    <row r="7" ht="25.5" customHeight="1">
      <c r="B7" s="380"/>
      <c r="C7" s="339" t="s">
        <v>196</v>
      </c>
      <c r="D7" s="477"/>
      <c r="E7" s="516" t="str">
        <f>Indice!D5</f>
        <v>1º Ciclo - G1</v>
      </c>
      <c r="F7" s="517" t="str">
        <f>Indice!D6</f>
        <v>1º Ciclo - G2</v>
      </c>
      <c r="G7" s="517" t="str">
        <f>Indice!D7</f>
        <v>1º Ciclo - G3</v>
      </c>
      <c r="H7" s="517" t="str">
        <f>Indice!D8</f>
        <v>2º Ciclo - AC</v>
      </c>
      <c r="I7" s="518" t="str">
        <f>Indice!D9</f>
        <v>2º Ciclo - ACO</v>
      </c>
      <c r="J7" s="519" t="str">
        <f>Indice!D10</f>
        <v>3º Ciclo - AC</v>
      </c>
      <c r="K7" s="519" t="str">
        <f>Indice!D11</f>
        <v>3º Ciclo - ACO</v>
      </c>
      <c r="L7" s="520" t="str">
        <f>Indice!D12</f>
        <v>3º Ciclo - ESGN</v>
      </c>
      <c r="M7" s="521" t="str">
        <f>Indice!$D$13</f>
        <v>Secundário Geral</v>
      </c>
      <c r="N7" s="522" t="str">
        <f>Indice!$D$14</f>
        <v>Secundário Profissional</v>
      </c>
      <c r="O7" s="381"/>
    </row>
    <row r="8" ht="14.25" customHeight="1">
      <c r="B8" s="380"/>
      <c r="C8" s="523" t="s">
        <v>197</v>
      </c>
      <c r="D8" s="154">
        <f t="shared" ref="D8:D16" si="1">IF(SUM(E8:N8)&gt;0,AVERAGE(E8:N8),"")</f>
        <v>3.31</v>
      </c>
      <c r="E8" s="524">
        <v>3.0</v>
      </c>
      <c r="F8" s="524">
        <v>3.0</v>
      </c>
      <c r="G8" s="524">
        <v>4.0</v>
      </c>
      <c r="H8" s="524">
        <v>4.0</v>
      </c>
      <c r="I8" s="525">
        <v>1.5</v>
      </c>
      <c r="J8" s="525">
        <v>4.0</v>
      </c>
      <c r="K8" s="525">
        <v>4.3</v>
      </c>
      <c r="L8" s="525">
        <v>3.3</v>
      </c>
      <c r="M8" s="525">
        <v>2.8</v>
      </c>
      <c r="N8" s="526">
        <v>3.2</v>
      </c>
      <c r="O8" s="381"/>
    </row>
    <row r="9" ht="14.25" customHeight="1">
      <c r="B9" s="380"/>
      <c r="C9" s="527" t="s">
        <v>198</v>
      </c>
      <c r="D9" s="528">
        <f t="shared" si="1"/>
        <v>3.72</v>
      </c>
      <c r="E9" s="529">
        <v>4.0</v>
      </c>
      <c r="F9" s="529">
        <v>3.3</v>
      </c>
      <c r="G9" s="529">
        <v>4.0</v>
      </c>
      <c r="H9" s="529">
        <v>4.1</v>
      </c>
      <c r="I9" s="530">
        <v>2.6</v>
      </c>
      <c r="J9" s="530">
        <v>4.0</v>
      </c>
      <c r="K9" s="530">
        <v>4.3</v>
      </c>
      <c r="L9" s="530">
        <v>4.1</v>
      </c>
      <c r="M9" s="530">
        <v>3.4</v>
      </c>
      <c r="N9" s="531">
        <v>3.4</v>
      </c>
      <c r="O9" s="381"/>
    </row>
    <row r="10" ht="14.25" customHeight="1">
      <c r="B10" s="380"/>
      <c r="C10" s="527" t="s">
        <v>199</v>
      </c>
      <c r="D10" s="528">
        <f t="shared" si="1"/>
        <v>3.75</v>
      </c>
      <c r="E10" s="529">
        <v>4.0</v>
      </c>
      <c r="F10" s="529">
        <v>3.5</v>
      </c>
      <c r="G10" s="529">
        <v>4.0</v>
      </c>
      <c r="H10" s="529">
        <v>4.2</v>
      </c>
      <c r="I10" s="530">
        <v>3.4</v>
      </c>
      <c r="J10" s="530">
        <v>4.1</v>
      </c>
      <c r="K10" s="530">
        <v>3.2</v>
      </c>
      <c r="L10" s="530">
        <v>3.9</v>
      </c>
      <c r="M10" s="530">
        <v>3.5</v>
      </c>
      <c r="N10" s="531">
        <v>3.7</v>
      </c>
      <c r="O10" s="381"/>
    </row>
    <row r="11" ht="14.25" customHeight="1">
      <c r="B11" s="380"/>
      <c r="C11" s="527" t="s">
        <v>200</v>
      </c>
      <c r="D11" s="528">
        <f t="shared" si="1"/>
        <v>3.333333333</v>
      </c>
      <c r="E11" s="529">
        <v>3.0</v>
      </c>
      <c r="F11" s="529">
        <v>3.0</v>
      </c>
      <c r="G11" s="532"/>
      <c r="H11" s="529">
        <v>3.7</v>
      </c>
      <c r="I11" s="530">
        <v>3.3</v>
      </c>
      <c r="J11" s="530">
        <v>4.0</v>
      </c>
      <c r="K11" s="530">
        <v>3.5</v>
      </c>
      <c r="L11" s="530">
        <v>3.7</v>
      </c>
      <c r="M11" s="530">
        <v>2.0</v>
      </c>
      <c r="N11" s="531">
        <v>3.8</v>
      </c>
      <c r="O11" s="381"/>
    </row>
    <row r="12" ht="14.25" customHeight="1">
      <c r="B12" s="380"/>
      <c r="C12" s="527" t="s">
        <v>201</v>
      </c>
      <c r="D12" s="528">
        <f t="shared" si="1"/>
        <v>3.111111111</v>
      </c>
      <c r="E12" s="529">
        <v>4.0</v>
      </c>
      <c r="F12" s="529">
        <v>3.0</v>
      </c>
      <c r="G12" s="532"/>
      <c r="H12" s="529">
        <v>3.5</v>
      </c>
      <c r="I12" s="530">
        <v>2.5</v>
      </c>
      <c r="J12" s="530">
        <v>3.3</v>
      </c>
      <c r="K12" s="530">
        <v>2.7</v>
      </c>
      <c r="L12" s="530">
        <v>2.8</v>
      </c>
      <c r="M12" s="530">
        <v>3.0</v>
      </c>
      <c r="N12" s="531">
        <v>3.2</v>
      </c>
      <c r="O12" s="381"/>
    </row>
    <row r="13" ht="14.25" customHeight="1">
      <c r="B13" s="380"/>
      <c r="C13" s="527" t="s">
        <v>202</v>
      </c>
      <c r="D13" s="528">
        <f t="shared" si="1"/>
        <v>3</v>
      </c>
      <c r="E13" s="529">
        <v>3.5</v>
      </c>
      <c r="F13" s="529">
        <v>3.0</v>
      </c>
      <c r="G13" s="532"/>
      <c r="H13" s="529">
        <v>3.3</v>
      </c>
      <c r="I13" s="530">
        <v>1.7</v>
      </c>
      <c r="J13" s="530">
        <v>3.8</v>
      </c>
      <c r="K13" s="530">
        <v>3.1</v>
      </c>
      <c r="L13" s="530">
        <v>3.3</v>
      </c>
      <c r="M13" s="530">
        <v>2.0</v>
      </c>
      <c r="N13" s="531">
        <v>3.3</v>
      </c>
      <c r="O13" s="381"/>
    </row>
    <row r="14" ht="14.25" customHeight="1">
      <c r="B14" s="380"/>
      <c r="C14" s="527" t="s">
        <v>203</v>
      </c>
      <c r="D14" s="528">
        <f t="shared" si="1"/>
        <v>2.844444444</v>
      </c>
      <c r="E14" s="529">
        <v>4.0</v>
      </c>
      <c r="F14" s="529">
        <v>3.0</v>
      </c>
      <c r="G14" s="532"/>
      <c r="H14" s="529">
        <v>3.2</v>
      </c>
      <c r="I14" s="530">
        <v>1.7</v>
      </c>
      <c r="J14" s="530">
        <v>3.3</v>
      </c>
      <c r="K14" s="530">
        <v>3.6</v>
      </c>
      <c r="L14" s="530">
        <v>3.0</v>
      </c>
      <c r="M14" s="530">
        <v>1.0</v>
      </c>
      <c r="N14" s="531">
        <v>2.8</v>
      </c>
      <c r="O14" s="381"/>
    </row>
    <row r="15" ht="14.25" customHeight="1">
      <c r="B15" s="380"/>
      <c r="C15" s="533" t="s">
        <v>204</v>
      </c>
      <c r="D15" s="534">
        <f t="shared" si="1"/>
        <v>3.322222222</v>
      </c>
      <c r="E15" s="535">
        <v>3.5</v>
      </c>
      <c r="F15" s="535">
        <v>3.0</v>
      </c>
      <c r="G15" s="536"/>
      <c r="H15" s="535">
        <v>3.6</v>
      </c>
      <c r="I15" s="537">
        <v>1.7</v>
      </c>
      <c r="J15" s="537">
        <v>3.9</v>
      </c>
      <c r="K15" s="537">
        <v>3.8</v>
      </c>
      <c r="L15" s="537">
        <v>3.8</v>
      </c>
      <c r="M15" s="537">
        <v>2.9</v>
      </c>
      <c r="N15" s="538">
        <v>3.7</v>
      </c>
      <c r="O15" s="381"/>
    </row>
    <row r="16" ht="14.25" customHeight="1">
      <c r="B16" s="380"/>
      <c r="C16" s="539" t="s">
        <v>205</v>
      </c>
      <c r="D16" s="540" t="str">
        <f t="shared" si="1"/>
        <v/>
      </c>
      <c r="E16" s="541"/>
      <c r="F16" s="541"/>
      <c r="G16" s="541"/>
      <c r="H16" s="541"/>
      <c r="I16" s="542"/>
      <c r="J16" s="542"/>
      <c r="K16" s="542"/>
      <c r="L16" s="542"/>
      <c r="M16" s="542"/>
      <c r="N16" s="543"/>
      <c r="O16" s="381"/>
    </row>
    <row r="17" ht="14.25" customHeight="1">
      <c r="B17" s="380"/>
      <c r="C17" s="544" t="s">
        <v>206</v>
      </c>
      <c r="D17" s="369"/>
      <c r="E17" s="369"/>
      <c r="F17" s="369"/>
      <c r="G17" s="369"/>
      <c r="H17" s="369"/>
      <c r="O17" s="381"/>
    </row>
    <row r="18" ht="14.25" customHeight="1">
      <c r="B18" s="433"/>
      <c r="C18" s="545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547"/>
    </row>
    <row r="19" ht="14.25" customHeight="1">
      <c r="C19" s="544"/>
      <c r="D19" s="369"/>
      <c r="E19" s="369"/>
      <c r="F19" s="369"/>
      <c r="G19" s="369"/>
      <c r="H19" s="369"/>
      <c r="I19" s="369"/>
    </row>
    <row r="20" ht="14.25" customHeight="1">
      <c r="B20" s="371"/>
      <c r="C20" s="372" t="s">
        <v>207</v>
      </c>
      <c r="D20" s="373"/>
      <c r="E20" s="373"/>
      <c r="F20" s="373"/>
      <c r="G20" s="373"/>
      <c r="H20" s="373"/>
      <c r="I20" s="374"/>
      <c r="J20" s="375"/>
      <c r="K20" s="376"/>
      <c r="L20" s="376"/>
      <c r="M20" s="376"/>
      <c r="N20" s="376"/>
      <c r="O20" s="377"/>
    </row>
    <row r="21" ht="15.0" customHeight="1">
      <c r="B21" s="378"/>
      <c r="C21" s="28"/>
      <c r="D21" s="29"/>
      <c r="E21" s="29"/>
      <c r="F21" s="29"/>
      <c r="G21" s="29"/>
      <c r="H21" s="29"/>
      <c r="I21" s="30"/>
      <c r="J21" s="513"/>
      <c r="K21" s="548"/>
      <c r="L21" s="548"/>
      <c r="M21" s="548"/>
      <c r="N21" s="548"/>
      <c r="O21" s="549"/>
    </row>
    <row r="22" ht="19.5" customHeight="1">
      <c r="B22" s="380"/>
      <c r="C22" s="35" t="s">
        <v>208</v>
      </c>
      <c r="O22" s="381"/>
    </row>
    <row r="23" ht="14.25" customHeight="1">
      <c r="B23" s="380"/>
      <c r="C23" s="35"/>
      <c r="D23" s="474" t="s">
        <v>45</v>
      </c>
      <c r="E23" s="515" t="s">
        <v>181</v>
      </c>
      <c r="F23" s="220"/>
      <c r="G23" s="220"/>
      <c r="H23" s="220"/>
      <c r="I23" s="220"/>
      <c r="J23" s="220"/>
      <c r="K23" s="220"/>
      <c r="L23" s="220"/>
      <c r="M23" s="220"/>
      <c r="N23" s="221"/>
      <c r="O23" s="381"/>
    </row>
    <row r="24" ht="15.75" customHeight="1">
      <c r="B24" s="380"/>
      <c r="C24" s="339" t="s">
        <v>196</v>
      </c>
      <c r="D24" s="477"/>
      <c r="E24" s="223" t="str">
        <f t="shared" ref="E24:N24" si="2">E7</f>
        <v>1º Ciclo - G1</v>
      </c>
      <c r="F24" s="224" t="str">
        <f t="shared" si="2"/>
        <v>1º Ciclo - G2</v>
      </c>
      <c r="G24" s="224" t="str">
        <f t="shared" si="2"/>
        <v>1º Ciclo - G3</v>
      </c>
      <c r="H24" s="224" t="str">
        <f t="shared" si="2"/>
        <v>2º Ciclo - AC</v>
      </c>
      <c r="I24" s="224" t="str">
        <f t="shared" si="2"/>
        <v>2º Ciclo - ACO</v>
      </c>
      <c r="J24" s="224" t="str">
        <f t="shared" si="2"/>
        <v>3º Ciclo - AC</v>
      </c>
      <c r="K24" s="225" t="str">
        <f t="shared" si="2"/>
        <v>3º Ciclo - ACO</v>
      </c>
      <c r="L24" s="227" t="str">
        <f t="shared" si="2"/>
        <v>3º Ciclo - ESGN</v>
      </c>
      <c r="M24" s="228" t="str">
        <f t="shared" si="2"/>
        <v>Secundário Geral</v>
      </c>
      <c r="N24" s="478" t="str">
        <f t="shared" si="2"/>
        <v>Secundário Profissional</v>
      </c>
      <c r="O24" s="381"/>
    </row>
    <row r="25" ht="14.25" customHeight="1">
      <c r="B25" s="380"/>
      <c r="C25" s="550" t="s">
        <v>209</v>
      </c>
      <c r="D25" s="154">
        <f t="shared" ref="D25:D28" si="3">IF(SUM(E25:N25)&gt;0,AVERAGE(E25:N25),"")</f>
        <v>3.82</v>
      </c>
      <c r="E25" s="524">
        <v>3.0</v>
      </c>
      <c r="F25" s="524">
        <v>3.8</v>
      </c>
      <c r="G25" s="524">
        <v>3.6</v>
      </c>
      <c r="H25" s="524">
        <v>3.7</v>
      </c>
      <c r="I25" s="524">
        <v>3.8</v>
      </c>
      <c r="J25" s="524">
        <v>4.2</v>
      </c>
      <c r="K25" s="525">
        <v>3.8</v>
      </c>
      <c r="L25" s="525">
        <v>4.0</v>
      </c>
      <c r="M25" s="525">
        <v>3.9</v>
      </c>
      <c r="N25" s="526">
        <v>4.4</v>
      </c>
      <c r="O25" s="551"/>
    </row>
    <row r="26" ht="14.25" customHeight="1">
      <c r="B26" s="380"/>
      <c r="C26" s="552" t="s">
        <v>210</v>
      </c>
      <c r="D26" s="528">
        <f t="shared" si="3"/>
        <v>3.58</v>
      </c>
      <c r="E26" s="529">
        <v>3.3</v>
      </c>
      <c r="F26" s="529">
        <v>3.0</v>
      </c>
      <c r="G26" s="529">
        <v>3.6</v>
      </c>
      <c r="H26" s="529">
        <v>3.7</v>
      </c>
      <c r="I26" s="529">
        <v>3.1</v>
      </c>
      <c r="J26" s="529">
        <v>3.7</v>
      </c>
      <c r="K26" s="530">
        <v>3.7</v>
      </c>
      <c r="L26" s="530">
        <v>3.7</v>
      </c>
      <c r="M26" s="530">
        <v>3.8</v>
      </c>
      <c r="N26" s="531">
        <v>4.2</v>
      </c>
      <c r="O26" s="551"/>
    </row>
    <row r="27" ht="15.0" customHeight="1">
      <c r="B27" s="380"/>
      <c r="C27" s="552" t="s">
        <v>211</v>
      </c>
      <c r="D27" s="528">
        <f t="shared" si="3"/>
        <v>3.52</v>
      </c>
      <c r="E27" s="529">
        <v>3.0</v>
      </c>
      <c r="F27" s="529">
        <v>3.5</v>
      </c>
      <c r="G27" s="529">
        <v>3.8</v>
      </c>
      <c r="H27" s="529">
        <v>3.4</v>
      </c>
      <c r="I27" s="529">
        <v>3.2</v>
      </c>
      <c r="J27" s="529">
        <v>3.5</v>
      </c>
      <c r="K27" s="530">
        <v>3.7</v>
      </c>
      <c r="L27" s="530">
        <v>3.8</v>
      </c>
      <c r="M27" s="530">
        <v>3.3</v>
      </c>
      <c r="N27" s="531">
        <v>4.0</v>
      </c>
      <c r="O27" s="551"/>
    </row>
    <row r="28" ht="15.75" customHeight="1">
      <c r="B28" s="380"/>
      <c r="C28" s="553" t="s">
        <v>212</v>
      </c>
      <c r="D28" s="540">
        <f t="shared" si="3"/>
        <v>3.84</v>
      </c>
      <c r="E28" s="554">
        <v>3.0</v>
      </c>
      <c r="F28" s="554">
        <v>4.3</v>
      </c>
      <c r="G28" s="554">
        <v>4.4</v>
      </c>
      <c r="H28" s="554">
        <v>3.9</v>
      </c>
      <c r="I28" s="554">
        <v>3.4</v>
      </c>
      <c r="J28" s="554">
        <v>3.7</v>
      </c>
      <c r="K28" s="555">
        <v>3.7</v>
      </c>
      <c r="L28" s="555">
        <v>4.2</v>
      </c>
      <c r="M28" s="555">
        <v>3.8</v>
      </c>
      <c r="N28" s="556">
        <v>4.0</v>
      </c>
      <c r="O28" s="551"/>
    </row>
    <row r="29" ht="15.75" customHeight="1">
      <c r="B29" s="380"/>
      <c r="C29" s="557" t="s">
        <v>213</v>
      </c>
      <c r="D29" s="504"/>
      <c r="E29" s="504"/>
      <c r="F29" s="504"/>
      <c r="G29" s="504"/>
      <c r="H29" s="504"/>
      <c r="I29" s="504"/>
      <c r="J29" s="558"/>
      <c r="K29" s="558"/>
      <c r="L29" s="558"/>
      <c r="M29" s="558"/>
      <c r="N29" s="558"/>
      <c r="O29" s="551"/>
    </row>
    <row r="30" ht="15.0" customHeight="1">
      <c r="B30" s="433"/>
      <c r="C30" s="559"/>
      <c r="D30" s="559"/>
      <c r="E30" s="560"/>
      <c r="F30" s="560"/>
      <c r="G30" s="560"/>
      <c r="H30" s="560"/>
      <c r="I30" s="560"/>
      <c r="J30" s="434"/>
      <c r="K30" s="434"/>
      <c r="L30" s="434"/>
      <c r="M30" s="434"/>
      <c r="N30" s="434"/>
      <c r="O30" s="367"/>
    </row>
    <row r="31" ht="15.0" customHeight="1">
      <c r="C31" s="561"/>
      <c r="D31" s="561"/>
      <c r="E31" s="562"/>
      <c r="F31" s="562"/>
      <c r="G31" s="562"/>
      <c r="H31" s="562"/>
      <c r="I31" s="562"/>
    </row>
    <row r="32" ht="15.0" customHeight="1">
      <c r="B32" s="371"/>
      <c r="C32" s="372" t="s">
        <v>214</v>
      </c>
      <c r="D32" s="373"/>
      <c r="E32" s="373"/>
      <c r="F32" s="373"/>
      <c r="G32" s="373"/>
      <c r="H32" s="373"/>
      <c r="I32" s="374"/>
      <c r="J32" s="375"/>
      <c r="K32" s="376"/>
      <c r="L32" s="376"/>
      <c r="M32" s="376"/>
      <c r="N32" s="376"/>
      <c r="O32" s="377"/>
    </row>
    <row r="33" ht="14.25" customHeight="1">
      <c r="B33" s="378"/>
      <c r="C33" s="28"/>
      <c r="D33" s="29"/>
      <c r="E33" s="29"/>
      <c r="F33" s="29"/>
      <c r="G33" s="29"/>
      <c r="H33" s="29"/>
      <c r="I33" s="30"/>
      <c r="J33" s="31"/>
      <c r="K33" s="32"/>
      <c r="L33" s="32"/>
      <c r="M33" s="32"/>
      <c r="N33" s="32"/>
      <c r="O33" s="379"/>
    </row>
    <row r="34" ht="18.0" customHeight="1">
      <c r="B34" s="380"/>
      <c r="C34" s="35" t="s">
        <v>215</v>
      </c>
      <c r="J34" s="36"/>
      <c r="O34" s="381"/>
    </row>
    <row r="35" ht="14.25" customHeight="1">
      <c r="B35" s="380"/>
      <c r="C35" s="35"/>
      <c r="D35" s="474" t="s">
        <v>45</v>
      </c>
      <c r="E35" s="515" t="s">
        <v>181</v>
      </c>
      <c r="F35" s="220"/>
      <c r="G35" s="220"/>
      <c r="H35" s="220"/>
      <c r="I35" s="220"/>
      <c r="J35" s="220"/>
      <c r="K35" s="220"/>
      <c r="L35" s="220"/>
      <c r="M35" s="220"/>
      <c r="N35" s="221"/>
      <c r="O35" s="381"/>
    </row>
    <row r="36" ht="15.75" customHeight="1">
      <c r="B36" s="380"/>
      <c r="C36" s="339" t="s">
        <v>196</v>
      </c>
      <c r="D36" s="477"/>
      <c r="E36" s="223" t="str">
        <f t="shared" ref="E36:N36" si="4">E24</f>
        <v>1º Ciclo - G1</v>
      </c>
      <c r="F36" s="224" t="str">
        <f t="shared" si="4"/>
        <v>1º Ciclo - G2</v>
      </c>
      <c r="G36" s="224" t="str">
        <f t="shared" si="4"/>
        <v>1º Ciclo - G3</v>
      </c>
      <c r="H36" s="518" t="str">
        <f t="shared" si="4"/>
        <v>2º Ciclo - AC</v>
      </c>
      <c r="I36" s="518" t="str">
        <f t="shared" si="4"/>
        <v>2º Ciclo - ACO</v>
      </c>
      <c r="J36" s="224" t="str">
        <f t="shared" si="4"/>
        <v>3º Ciclo - AC</v>
      </c>
      <c r="K36" s="225" t="str">
        <f t="shared" si="4"/>
        <v>3º Ciclo - ACO</v>
      </c>
      <c r="L36" s="227" t="str">
        <f t="shared" si="4"/>
        <v>3º Ciclo - ESGN</v>
      </c>
      <c r="M36" s="228" t="str">
        <f t="shared" si="4"/>
        <v>Secundário Geral</v>
      </c>
      <c r="N36" s="478" t="str">
        <f t="shared" si="4"/>
        <v>Secundário Profissional</v>
      </c>
      <c r="O36" s="381"/>
    </row>
    <row r="37" ht="14.25" customHeight="1">
      <c r="B37" s="380"/>
      <c r="C37" s="563" t="s">
        <v>216</v>
      </c>
      <c r="D37" s="564">
        <f>IF(SUM(E37:N37)&gt;0,AVERAGE(E37:N37),"")</f>
        <v>3.92</v>
      </c>
      <c r="E37" s="565">
        <v>4.7</v>
      </c>
      <c r="F37" s="565">
        <v>2.8</v>
      </c>
      <c r="G37" s="565">
        <v>3.6</v>
      </c>
      <c r="H37" s="565">
        <v>4.0</v>
      </c>
      <c r="I37" s="565">
        <v>3.8</v>
      </c>
      <c r="J37" s="565">
        <v>3.9</v>
      </c>
      <c r="K37" s="566">
        <v>4.1</v>
      </c>
      <c r="L37" s="566">
        <v>3.7</v>
      </c>
      <c r="M37" s="566">
        <v>4.0</v>
      </c>
      <c r="N37" s="567">
        <v>4.6</v>
      </c>
      <c r="O37" s="381"/>
    </row>
    <row r="38" ht="14.25" customHeight="1">
      <c r="B38" s="380"/>
      <c r="C38" s="544" t="s">
        <v>217</v>
      </c>
      <c r="E38" s="369"/>
      <c r="F38" s="369"/>
      <c r="G38" s="369"/>
      <c r="H38" s="369"/>
      <c r="I38" s="369"/>
      <c r="J38" s="36"/>
      <c r="K38" s="36"/>
      <c r="L38" s="36"/>
      <c r="M38" s="36"/>
      <c r="N38" s="36"/>
      <c r="O38" s="381"/>
    </row>
    <row r="39" ht="14.25" customHeight="1">
      <c r="B39" s="433"/>
      <c r="C39" s="545"/>
      <c r="D39" s="434"/>
      <c r="E39" s="546"/>
      <c r="F39" s="546"/>
      <c r="G39" s="546"/>
      <c r="H39" s="546"/>
      <c r="I39" s="546"/>
      <c r="J39" s="434"/>
      <c r="K39" s="434"/>
      <c r="L39" s="434"/>
      <c r="M39" s="434"/>
      <c r="N39" s="434"/>
      <c r="O39" s="367"/>
    </row>
    <row r="40" ht="15.0" customHeight="1">
      <c r="C40" s="561"/>
      <c r="D40" s="561"/>
      <c r="E40" s="562"/>
      <c r="F40" s="562"/>
      <c r="G40" s="562"/>
      <c r="H40" s="562"/>
      <c r="I40" s="562"/>
    </row>
    <row r="41" ht="15.0" customHeight="1">
      <c r="B41" s="371"/>
      <c r="C41" s="372" t="s">
        <v>218</v>
      </c>
      <c r="D41" s="373"/>
      <c r="E41" s="373"/>
      <c r="F41" s="373"/>
      <c r="G41" s="373"/>
      <c r="H41" s="373"/>
      <c r="I41" s="374"/>
      <c r="J41" s="511"/>
      <c r="K41" s="568"/>
      <c r="L41" s="568"/>
      <c r="M41" s="568"/>
      <c r="N41" s="568"/>
      <c r="O41" s="569"/>
    </row>
    <row r="42" ht="14.25" customHeight="1">
      <c r="B42" s="378"/>
      <c r="C42" s="28"/>
      <c r="D42" s="29"/>
      <c r="E42" s="29"/>
      <c r="F42" s="29"/>
      <c r="G42" s="29"/>
      <c r="H42" s="29"/>
      <c r="I42" s="30"/>
      <c r="J42" s="570"/>
      <c r="K42" s="571"/>
      <c r="L42" s="571"/>
      <c r="M42" s="571"/>
      <c r="N42" s="571"/>
      <c r="O42" s="572"/>
    </row>
    <row r="43" ht="30.0" customHeight="1">
      <c r="B43" s="380"/>
      <c r="C43" s="35" t="s">
        <v>219</v>
      </c>
      <c r="O43" s="381"/>
    </row>
    <row r="44" ht="14.25" customHeight="1">
      <c r="B44" s="380"/>
      <c r="C44" s="35"/>
      <c r="D44" s="474" t="s">
        <v>45</v>
      </c>
      <c r="E44" s="515" t="s">
        <v>181</v>
      </c>
      <c r="F44" s="220"/>
      <c r="G44" s="220"/>
      <c r="H44" s="220"/>
      <c r="I44" s="220"/>
      <c r="J44" s="220"/>
      <c r="K44" s="220"/>
      <c r="L44" s="220"/>
      <c r="M44" s="220"/>
      <c r="N44" s="221"/>
      <c r="O44" s="381"/>
    </row>
    <row r="45" ht="15.75" customHeight="1">
      <c r="B45" s="380"/>
      <c r="C45" s="339"/>
      <c r="D45" s="477"/>
      <c r="E45" s="224" t="str">
        <f t="shared" ref="E45:N45" si="5">E36</f>
        <v>1º Ciclo - G1</v>
      </c>
      <c r="F45" s="224" t="str">
        <f t="shared" si="5"/>
        <v>1º Ciclo - G2</v>
      </c>
      <c r="G45" s="224" t="str">
        <f t="shared" si="5"/>
        <v>1º Ciclo - G3</v>
      </c>
      <c r="H45" s="518" t="str">
        <f t="shared" si="5"/>
        <v>2º Ciclo - AC</v>
      </c>
      <c r="I45" s="518" t="str">
        <f t="shared" si="5"/>
        <v>2º Ciclo - ACO</v>
      </c>
      <c r="J45" s="224" t="str">
        <f t="shared" si="5"/>
        <v>3º Ciclo - AC</v>
      </c>
      <c r="K45" s="224" t="str">
        <f t="shared" si="5"/>
        <v>3º Ciclo - ACO</v>
      </c>
      <c r="L45" s="224" t="str">
        <f t="shared" si="5"/>
        <v>3º Ciclo - ESGN</v>
      </c>
      <c r="M45" s="224" t="str">
        <f t="shared" si="5"/>
        <v>Secundário Geral</v>
      </c>
      <c r="N45" s="573" t="str">
        <f t="shared" si="5"/>
        <v>Secundário Profissional</v>
      </c>
      <c r="O45" s="381"/>
    </row>
    <row r="46" ht="14.25" customHeight="1">
      <c r="B46" s="380"/>
      <c r="C46" s="550" t="s">
        <v>220</v>
      </c>
      <c r="D46" s="154">
        <f t="shared" ref="D46:D47" si="6">IF(SUM(E46:N46)&gt;0,AVERAGE(E46:N46),"")</f>
        <v>2.55</v>
      </c>
      <c r="E46" s="524">
        <v>2.5</v>
      </c>
      <c r="F46" s="524">
        <v>2.0</v>
      </c>
      <c r="G46" s="524">
        <v>1.3</v>
      </c>
      <c r="H46" s="524">
        <v>3.5</v>
      </c>
      <c r="I46" s="524">
        <v>2.5</v>
      </c>
      <c r="J46" s="524">
        <v>2.7</v>
      </c>
      <c r="K46" s="525">
        <v>2.7</v>
      </c>
      <c r="L46" s="525">
        <v>3.0</v>
      </c>
      <c r="M46" s="525">
        <v>2.0</v>
      </c>
      <c r="N46" s="526">
        <v>3.3</v>
      </c>
      <c r="O46" s="381"/>
    </row>
    <row r="47" ht="14.25" customHeight="1">
      <c r="B47" s="380"/>
      <c r="C47" s="553" t="s">
        <v>21</v>
      </c>
      <c r="D47" s="540">
        <f t="shared" si="6"/>
        <v>2.44</v>
      </c>
      <c r="E47" s="554">
        <v>1.7</v>
      </c>
      <c r="F47" s="554">
        <v>2.5</v>
      </c>
      <c r="G47" s="554">
        <v>2.6</v>
      </c>
      <c r="H47" s="554">
        <v>2.3</v>
      </c>
      <c r="I47" s="554">
        <v>2.6</v>
      </c>
      <c r="J47" s="554">
        <v>2.5</v>
      </c>
      <c r="K47" s="555">
        <v>2.4</v>
      </c>
      <c r="L47" s="555">
        <v>2.5</v>
      </c>
      <c r="M47" s="555">
        <v>2.4</v>
      </c>
      <c r="N47" s="556">
        <v>2.9</v>
      </c>
      <c r="O47" s="381"/>
    </row>
    <row r="48" ht="14.25" customHeight="1">
      <c r="B48" s="380"/>
      <c r="C48" s="574" t="s">
        <v>221</v>
      </c>
      <c r="D48" s="504"/>
      <c r="E48" s="504"/>
      <c r="F48" s="504"/>
      <c r="G48" s="504"/>
      <c r="H48" s="504"/>
      <c r="I48" s="504"/>
      <c r="J48" s="36"/>
      <c r="O48" s="381"/>
    </row>
    <row r="49" ht="14.25" customHeight="1">
      <c r="B49" s="380"/>
      <c r="C49" s="575" t="s">
        <v>222</v>
      </c>
      <c r="J49" s="36"/>
      <c r="O49" s="381"/>
    </row>
    <row r="50" ht="14.25" customHeight="1">
      <c r="B50" s="380"/>
      <c r="C50" s="576" t="s">
        <v>223</v>
      </c>
      <c r="J50" s="36"/>
      <c r="O50" s="381"/>
    </row>
    <row r="51" ht="14.25" customHeight="1">
      <c r="B51" s="380"/>
      <c r="C51" s="576" t="s">
        <v>224</v>
      </c>
      <c r="J51" s="36"/>
      <c r="O51" s="381"/>
    </row>
    <row r="52" ht="14.25" customHeight="1">
      <c r="B52" s="433"/>
      <c r="C52" s="577"/>
      <c r="D52" s="577"/>
      <c r="E52" s="577"/>
      <c r="F52" s="577"/>
      <c r="G52" s="577"/>
      <c r="H52" s="577"/>
      <c r="I52" s="577"/>
      <c r="J52" s="434"/>
      <c r="K52" s="434"/>
      <c r="L52" s="434"/>
      <c r="M52" s="434"/>
      <c r="N52" s="434"/>
      <c r="O52" s="367"/>
    </row>
    <row r="53" ht="15.0" customHeight="1">
      <c r="C53" s="561"/>
      <c r="D53" s="561"/>
      <c r="E53" s="562"/>
      <c r="F53" s="562"/>
      <c r="G53" s="562"/>
      <c r="H53" s="562"/>
      <c r="I53" s="562"/>
    </row>
    <row r="54" ht="15.0" customHeight="1">
      <c r="B54" s="371"/>
      <c r="C54" s="372" t="s">
        <v>225</v>
      </c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4"/>
      <c r="Q54" s="375"/>
      <c r="R54" s="376"/>
      <c r="S54" s="376"/>
      <c r="T54" s="376"/>
      <c r="U54" s="376"/>
      <c r="V54" s="376"/>
      <c r="W54" s="376"/>
      <c r="X54" s="376"/>
      <c r="Y54" s="376"/>
      <c r="Z54" s="376"/>
      <c r="AA54" s="377"/>
    </row>
    <row r="55" ht="14.25" customHeight="1">
      <c r="B55" s="378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30"/>
      <c r="Q55" s="31"/>
      <c r="R55" s="32"/>
      <c r="S55" s="32"/>
      <c r="T55" s="32"/>
      <c r="U55" s="32"/>
      <c r="V55" s="32"/>
      <c r="W55" s="32"/>
      <c r="X55" s="32"/>
      <c r="Y55" s="32"/>
      <c r="Z55" s="32"/>
      <c r="AA55" s="379"/>
    </row>
    <row r="56" ht="20.25" customHeight="1">
      <c r="B56" s="380"/>
      <c r="C56" s="35" t="s">
        <v>226</v>
      </c>
      <c r="Q56" s="36"/>
      <c r="AA56" s="381"/>
    </row>
    <row r="57" ht="15.75" customHeight="1">
      <c r="B57" s="380"/>
      <c r="C57" s="35"/>
      <c r="D57" s="474" t="s">
        <v>45</v>
      </c>
      <c r="E57" s="578" t="s">
        <v>184</v>
      </c>
      <c r="F57" s="220"/>
      <c r="G57" s="220"/>
      <c r="H57" s="220"/>
      <c r="I57" s="220"/>
      <c r="J57" s="220"/>
      <c r="K57" s="220"/>
      <c r="L57" s="220"/>
      <c r="M57" s="220"/>
      <c r="N57" s="220"/>
      <c r="O57" s="221"/>
      <c r="P57" s="579" t="s">
        <v>21</v>
      </c>
      <c r="Q57" s="220"/>
      <c r="R57" s="220"/>
      <c r="S57" s="220"/>
      <c r="T57" s="220"/>
      <c r="U57" s="220"/>
      <c r="V57" s="220"/>
      <c r="W57" s="220"/>
      <c r="X57" s="220"/>
      <c r="Y57" s="221"/>
      <c r="AA57" s="381"/>
    </row>
    <row r="58" ht="30.75" customHeight="1">
      <c r="B58" s="380"/>
      <c r="D58" s="477"/>
      <c r="E58" s="516" t="str">
        <f t="shared" ref="E58:N58" si="7">E45</f>
        <v>1º Ciclo - G1</v>
      </c>
      <c r="F58" s="517" t="str">
        <f t="shared" si="7"/>
        <v>1º Ciclo - G2</v>
      </c>
      <c r="G58" s="517" t="str">
        <f t="shared" si="7"/>
        <v>1º Ciclo - G3</v>
      </c>
      <c r="H58" s="518" t="str">
        <f t="shared" si="7"/>
        <v>2º Ciclo - AC</v>
      </c>
      <c r="I58" s="519" t="str">
        <f t="shared" si="7"/>
        <v>2º Ciclo - ACO</v>
      </c>
      <c r="J58" s="520" t="str">
        <f t="shared" si="7"/>
        <v>3º Ciclo - AC</v>
      </c>
      <c r="K58" s="520" t="str">
        <f t="shared" si="7"/>
        <v>3º Ciclo - ACO</v>
      </c>
      <c r="L58" s="520" t="str">
        <f t="shared" si="7"/>
        <v>3º Ciclo - ESGN</v>
      </c>
      <c r="M58" s="521" t="str">
        <f t="shared" si="7"/>
        <v>Secundário Geral</v>
      </c>
      <c r="N58" s="522" t="str">
        <f t="shared" si="7"/>
        <v>Secundário Profissional</v>
      </c>
      <c r="O58" s="580" t="s">
        <v>227</v>
      </c>
      <c r="P58" s="516" t="str">
        <f t="shared" ref="P58:Y58" si="8">E58</f>
        <v>1º Ciclo - G1</v>
      </c>
      <c r="Q58" s="517" t="str">
        <f t="shared" si="8"/>
        <v>1º Ciclo - G2</v>
      </c>
      <c r="R58" s="517" t="str">
        <f t="shared" si="8"/>
        <v>1º Ciclo - G3</v>
      </c>
      <c r="S58" s="518" t="str">
        <f t="shared" si="8"/>
        <v>2º Ciclo - AC</v>
      </c>
      <c r="T58" s="519" t="str">
        <f t="shared" si="8"/>
        <v>2º Ciclo - ACO</v>
      </c>
      <c r="U58" s="520" t="str">
        <f t="shared" si="8"/>
        <v>3º Ciclo - AC</v>
      </c>
      <c r="V58" s="520" t="str">
        <f t="shared" si="8"/>
        <v>3º Ciclo - ACO</v>
      </c>
      <c r="W58" s="520" t="str">
        <f t="shared" si="8"/>
        <v>3º Ciclo - ESGN</v>
      </c>
      <c r="X58" s="521" t="str">
        <f t="shared" si="8"/>
        <v>Secundário Geral</v>
      </c>
      <c r="Y58" s="581" t="str">
        <f t="shared" si="8"/>
        <v>Secundário Profissional</v>
      </c>
      <c r="Z58" s="582" t="s">
        <v>228</v>
      </c>
      <c r="AA58" s="381"/>
    </row>
    <row r="59" ht="14.25" customHeight="1">
      <c r="B59" s="380"/>
      <c r="C59" s="523" t="s">
        <v>229</v>
      </c>
      <c r="D59" s="583">
        <f t="shared" ref="D59:D67" si="9">IF(SUM(E59:N59,P59:Y59)&gt;0,AVERAGE(E59:N59,P59:Y59),"")</f>
        <v>0.65965</v>
      </c>
      <c r="E59" s="584">
        <v>0.25</v>
      </c>
      <c r="F59" s="585">
        <v>0.333</v>
      </c>
      <c r="G59" s="585">
        <v>0.333</v>
      </c>
      <c r="H59" s="586">
        <v>1.0</v>
      </c>
      <c r="I59" s="586">
        <v>1.0</v>
      </c>
      <c r="J59" s="586">
        <v>1.0</v>
      </c>
      <c r="K59" s="586">
        <v>1.0</v>
      </c>
      <c r="L59" s="586">
        <v>1.0</v>
      </c>
      <c r="M59" s="586">
        <v>0.5</v>
      </c>
      <c r="N59" s="587">
        <v>0.5</v>
      </c>
      <c r="O59" s="588">
        <f t="shared" ref="O59:O67" si="10">IF(SUM(E59:N59)&gt;0,AVERAGE(E59:N59),"")</f>
        <v>0.6916</v>
      </c>
      <c r="P59" s="584">
        <v>1.0</v>
      </c>
      <c r="Q59" s="585">
        <v>0.25</v>
      </c>
      <c r="R59" s="585">
        <v>0.6</v>
      </c>
      <c r="S59" s="586">
        <v>0.467</v>
      </c>
      <c r="T59" s="586">
        <v>0.846</v>
      </c>
      <c r="U59" s="586">
        <v>0.591</v>
      </c>
      <c r="V59" s="586">
        <v>0.667</v>
      </c>
      <c r="W59" s="586">
        <v>0.714</v>
      </c>
      <c r="X59" s="586">
        <v>0.571</v>
      </c>
      <c r="Y59" s="589">
        <v>0.571</v>
      </c>
      <c r="Z59" s="583">
        <f t="shared" ref="Z59:Z67" si="11">IF(SUM(P59:Y59)&gt;0,AVERAGE(P59:Y59),"")</f>
        <v>0.6277</v>
      </c>
      <c r="AA59" s="381"/>
    </row>
    <row r="60" ht="14.25" customHeight="1">
      <c r="B60" s="380"/>
      <c r="C60" s="527" t="s">
        <v>230</v>
      </c>
      <c r="D60" s="590">
        <f t="shared" si="9"/>
        <v>0.88335</v>
      </c>
      <c r="E60" s="591">
        <v>1.0</v>
      </c>
      <c r="F60" s="592">
        <v>1.0</v>
      </c>
      <c r="G60" s="592">
        <v>0.333</v>
      </c>
      <c r="H60" s="593">
        <v>1.0</v>
      </c>
      <c r="I60" s="593">
        <v>1.0</v>
      </c>
      <c r="J60" s="593">
        <v>1.0</v>
      </c>
      <c r="K60" s="593">
        <v>1.0</v>
      </c>
      <c r="L60" s="593">
        <v>1.0</v>
      </c>
      <c r="M60" s="593">
        <v>1.0</v>
      </c>
      <c r="N60" s="594">
        <v>1.0</v>
      </c>
      <c r="O60" s="595">
        <f t="shared" si="10"/>
        <v>0.9333</v>
      </c>
      <c r="P60" s="591">
        <v>0.667</v>
      </c>
      <c r="Q60" s="592">
        <v>0.5</v>
      </c>
      <c r="R60" s="592">
        <v>0.8</v>
      </c>
      <c r="S60" s="593">
        <v>0.867</v>
      </c>
      <c r="T60" s="593">
        <v>0.923</v>
      </c>
      <c r="U60" s="593">
        <v>0.909</v>
      </c>
      <c r="V60" s="593">
        <v>1.0</v>
      </c>
      <c r="W60" s="593">
        <v>0.929</v>
      </c>
      <c r="X60" s="593">
        <v>0.929</v>
      </c>
      <c r="Y60" s="596">
        <v>0.81</v>
      </c>
      <c r="Z60" s="597">
        <f t="shared" si="11"/>
        <v>0.8334</v>
      </c>
      <c r="AA60" s="381"/>
    </row>
    <row r="61" ht="14.25" customHeight="1">
      <c r="B61" s="380"/>
      <c r="C61" s="527" t="s">
        <v>231</v>
      </c>
      <c r="D61" s="590">
        <f t="shared" si="9"/>
        <v>0.903</v>
      </c>
      <c r="E61" s="591">
        <v>0.5</v>
      </c>
      <c r="F61" s="592">
        <v>1.0</v>
      </c>
      <c r="G61" s="592">
        <v>1.0</v>
      </c>
      <c r="H61" s="593">
        <v>1.0</v>
      </c>
      <c r="I61" s="593">
        <v>0.667</v>
      </c>
      <c r="J61" s="593">
        <v>1.0</v>
      </c>
      <c r="K61" s="593">
        <v>1.0</v>
      </c>
      <c r="L61" s="593">
        <v>1.0</v>
      </c>
      <c r="M61" s="593">
        <v>1.0</v>
      </c>
      <c r="N61" s="594">
        <v>1.0</v>
      </c>
      <c r="O61" s="595">
        <f t="shared" si="10"/>
        <v>0.9167</v>
      </c>
      <c r="P61" s="591">
        <v>1.0</v>
      </c>
      <c r="Q61" s="592">
        <v>0.75</v>
      </c>
      <c r="R61" s="592">
        <v>0.8</v>
      </c>
      <c r="S61" s="593">
        <v>0.8</v>
      </c>
      <c r="T61" s="593">
        <v>1.0</v>
      </c>
      <c r="U61" s="593">
        <v>0.955</v>
      </c>
      <c r="V61" s="593">
        <v>0.778</v>
      </c>
      <c r="W61" s="593">
        <v>0.929</v>
      </c>
      <c r="X61" s="593">
        <v>0.929</v>
      </c>
      <c r="Y61" s="596">
        <v>0.952</v>
      </c>
      <c r="Z61" s="597">
        <f t="shared" si="11"/>
        <v>0.8893</v>
      </c>
      <c r="AA61" s="381"/>
    </row>
    <row r="62" ht="14.25" customHeight="1">
      <c r="B62" s="380"/>
      <c r="C62" s="527" t="s">
        <v>232</v>
      </c>
      <c r="D62" s="590">
        <f t="shared" si="9"/>
        <v>0.32045</v>
      </c>
      <c r="E62" s="591">
        <v>1.0</v>
      </c>
      <c r="F62" s="592">
        <v>0.333</v>
      </c>
      <c r="G62" s="592">
        <v>0.0</v>
      </c>
      <c r="H62" s="593">
        <v>0.5</v>
      </c>
      <c r="I62" s="593">
        <v>0.0</v>
      </c>
      <c r="J62" s="593">
        <v>0.667</v>
      </c>
      <c r="K62" s="593">
        <v>0.0</v>
      </c>
      <c r="L62" s="593">
        <v>0.5</v>
      </c>
      <c r="M62" s="593">
        <v>0.25</v>
      </c>
      <c r="N62" s="594">
        <v>0.25</v>
      </c>
      <c r="O62" s="595">
        <f t="shared" si="10"/>
        <v>0.35</v>
      </c>
      <c r="P62" s="591">
        <v>0.333</v>
      </c>
      <c r="Q62" s="592">
        <v>0.25</v>
      </c>
      <c r="R62" s="592">
        <v>0.0</v>
      </c>
      <c r="S62" s="593">
        <v>0.467</v>
      </c>
      <c r="T62" s="593">
        <v>0.462</v>
      </c>
      <c r="U62" s="593">
        <v>0.318</v>
      </c>
      <c r="V62" s="593">
        <v>0.389</v>
      </c>
      <c r="W62" s="593">
        <v>0.286</v>
      </c>
      <c r="X62" s="593">
        <v>0.214</v>
      </c>
      <c r="Y62" s="596">
        <v>0.19</v>
      </c>
      <c r="Z62" s="597">
        <f t="shared" si="11"/>
        <v>0.2909</v>
      </c>
      <c r="AA62" s="381"/>
    </row>
    <row r="63" ht="14.25" customHeight="1">
      <c r="B63" s="380"/>
      <c r="C63" s="527" t="s">
        <v>233</v>
      </c>
      <c r="D63" s="590">
        <f t="shared" si="9"/>
        <v>0.5736</v>
      </c>
      <c r="E63" s="591">
        <v>0.5</v>
      </c>
      <c r="F63" s="592">
        <v>1.0</v>
      </c>
      <c r="G63" s="592">
        <v>0.667</v>
      </c>
      <c r="H63" s="593">
        <v>0.5</v>
      </c>
      <c r="I63" s="593">
        <v>1.0</v>
      </c>
      <c r="J63" s="593">
        <v>0.667</v>
      </c>
      <c r="K63" s="593">
        <v>0.667</v>
      </c>
      <c r="L63" s="593">
        <v>0.5</v>
      </c>
      <c r="M63" s="593">
        <v>0.75</v>
      </c>
      <c r="N63" s="594">
        <v>0.75</v>
      </c>
      <c r="O63" s="595">
        <f t="shared" si="10"/>
        <v>0.7001</v>
      </c>
      <c r="P63" s="591">
        <v>0.667</v>
      </c>
      <c r="Q63" s="592">
        <v>0.5</v>
      </c>
      <c r="R63" s="592">
        <v>0.6</v>
      </c>
      <c r="S63" s="593">
        <v>0.4</v>
      </c>
      <c r="T63" s="593">
        <v>0.538</v>
      </c>
      <c r="U63" s="593">
        <v>0.409</v>
      </c>
      <c r="V63" s="593">
        <v>0.333</v>
      </c>
      <c r="W63" s="593">
        <v>0.357</v>
      </c>
      <c r="X63" s="593">
        <v>0.286</v>
      </c>
      <c r="Y63" s="596">
        <v>0.381</v>
      </c>
      <c r="Z63" s="597">
        <f t="shared" si="11"/>
        <v>0.4471</v>
      </c>
      <c r="AA63" s="381"/>
    </row>
    <row r="64" ht="14.25" customHeight="1">
      <c r="B64" s="380"/>
      <c r="C64" s="527" t="s">
        <v>234</v>
      </c>
      <c r="D64" s="590">
        <f t="shared" si="9"/>
        <v>0.56255</v>
      </c>
      <c r="E64" s="591">
        <v>0.75</v>
      </c>
      <c r="F64" s="592">
        <v>0.333</v>
      </c>
      <c r="G64" s="592">
        <v>0.667</v>
      </c>
      <c r="H64" s="593">
        <v>0.5</v>
      </c>
      <c r="I64" s="593">
        <v>0.0</v>
      </c>
      <c r="J64" s="593">
        <v>0.333</v>
      </c>
      <c r="K64" s="593">
        <v>1.0</v>
      </c>
      <c r="L64" s="593">
        <v>1.0</v>
      </c>
      <c r="M64" s="593">
        <v>0.75</v>
      </c>
      <c r="N64" s="594">
        <v>0.25</v>
      </c>
      <c r="O64" s="595">
        <f t="shared" si="10"/>
        <v>0.5583</v>
      </c>
      <c r="P64" s="591">
        <v>1.0</v>
      </c>
      <c r="Q64" s="592">
        <v>0.5</v>
      </c>
      <c r="R64" s="592">
        <v>0.6</v>
      </c>
      <c r="S64" s="593">
        <v>0.533</v>
      </c>
      <c r="T64" s="593">
        <v>0.462</v>
      </c>
      <c r="U64" s="593">
        <v>0.636</v>
      </c>
      <c r="V64" s="593">
        <v>0.556</v>
      </c>
      <c r="W64" s="593">
        <v>0.429</v>
      </c>
      <c r="X64" s="593">
        <v>0.571</v>
      </c>
      <c r="Y64" s="596">
        <v>0.381</v>
      </c>
      <c r="Z64" s="597">
        <f t="shared" si="11"/>
        <v>0.5668</v>
      </c>
      <c r="AA64" s="381"/>
    </row>
    <row r="65" ht="14.25" customHeight="1">
      <c r="B65" s="380"/>
      <c r="C65" s="527" t="s">
        <v>235</v>
      </c>
      <c r="D65" s="590">
        <f t="shared" si="9"/>
        <v>0.45325</v>
      </c>
      <c r="E65" s="591">
        <v>1.0</v>
      </c>
      <c r="F65" s="592">
        <v>0.333</v>
      </c>
      <c r="G65" s="592">
        <v>0.333</v>
      </c>
      <c r="H65" s="593">
        <v>0.5</v>
      </c>
      <c r="I65" s="593">
        <v>0.0</v>
      </c>
      <c r="J65" s="593">
        <v>1.0</v>
      </c>
      <c r="K65" s="593">
        <v>1.0</v>
      </c>
      <c r="L65" s="593">
        <v>0.0</v>
      </c>
      <c r="M65" s="593">
        <v>0.5</v>
      </c>
      <c r="N65" s="594">
        <v>0.5</v>
      </c>
      <c r="O65" s="595">
        <f t="shared" si="10"/>
        <v>0.5166</v>
      </c>
      <c r="P65" s="591">
        <v>0.667</v>
      </c>
      <c r="Q65" s="592">
        <v>0.5</v>
      </c>
      <c r="R65" s="592">
        <v>0.4</v>
      </c>
      <c r="S65" s="593">
        <v>0.533</v>
      </c>
      <c r="T65" s="593">
        <v>0.538</v>
      </c>
      <c r="U65" s="593">
        <v>0.182</v>
      </c>
      <c r="V65" s="593">
        <v>0.389</v>
      </c>
      <c r="W65" s="593">
        <v>0.286</v>
      </c>
      <c r="X65" s="593">
        <v>0.214</v>
      </c>
      <c r="Y65" s="596">
        <v>0.19</v>
      </c>
      <c r="Z65" s="597">
        <f t="shared" si="11"/>
        <v>0.3899</v>
      </c>
      <c r="AA65" s="381"/>
    </row>
    <row r="66" ht="14.25" customHeight="1">
      <c r="B66" s="380"/>
      <c r="C66" s="533" t="s">
        <v>236</v>
      </c>
      <c r="D66" s="598">
        <f t="shared" si="9"/>
        <v>0.3952631579</v>
      </c>
      <c r="E66" s="599">
        <v>1.0</v>
      </c>
      <c r="F66" s="600">
        <v>0.667</v>
      </c>
      <c r="G66" s="600">
        <v>0.333</v>
      </c>
      <c r="H66" s="601">
        <v>0.5</v>
      </c>
      <c r="I66" s="601">
        <v>0.0</v>
      </c>
      <c r="J66" s="601">
        <v>0.667</v>
      </c>
      <c r="K66" s="601">
        <v>0.667</v>
      </c>
      <c r="L66" s="601">
        <v>0.0</v>
      </c>
      <c r="M66" s="601">
        <v>0.25</v>
      </c>
      <c r="N66" s="602">
        <v>0.5</v>
      </c>
      <c r="O66" s="595">
        <f t="shared" si="10"/>
        <v>0.4584</v>
      </c>
      <c r="P66" s="599">
        <v>0.333</v>
      </c>
      <c r="Q66" s="600">
        <v>0.25</v>
      </c>
      <c r="R66" s="600">
        <v>0.4</v>
      </c>
      <c r="S66" s="601">
        <v>0.333</v>
      </c>
      <c r="T66" s="601">
        <v>0.615</v>
      </c>
      <c r="U66" s="601">
        <v>0.273</v>
      </c>
      <c r="V66" s="601">
        <v>0.389</v>
      </c>
      <c r="W66" s="601">
        <v>0.143</v>
      </c>
      <c r="X66" s="603"/>
      <c r="Y66" s="604">
        <v>0.19</v>
      </c>
      <c r="Z66" s="590">
        <f t="shared" si="11"/>
        <v>0.3251111111</v>
      </c>
      <c r="AA66" s="381"/>
    </row>
    <row r="67" ht="14.25" customHeight="1">
      <c r="B67" s="380"/>
      <c r="C67" s="539" t="s">
        <v>237</v>
      </c>
      <c r="D67" s="605">
        <f t="shared" si="9"/>
        <v>0.0133</v>
      </c>
      <c r="E67" s="606"/>
      <c r="F67" s="607"/>
      <c r="G67" s="607"/>
      <c r="H67" s="608"/>
      <c r="I67" s="609">
        <v>0.0</v>
      </c>
      <c r="J67" s="608"/>
      <c r="K67" s="609">
        <v>0.0</v>
      </c>
      <c r="L67" s="609">
        <v>0.0</v>
      </c>
      <c r="M67" s="609">
        <v>0.0</v>
      </c>
      <c r="N67" s="610">
        <v>0.0</v>
      </c>
      <c r="O67" s="611" t="str">
        <f t="shared" si="10"/>
        <v/>
      </c>
      <c r="P67" s="606"/>
      <c r="Q67" s="607"/>
      <c r="R67" s="607"/>
      <c r="S67" s="609">
        <v>0.133</v>
      </c>
      <c r="T67" s="609">
        <v>0.0</v>
      </c>
      <c r="U67" s="608"/>
      <c r="V67" s="608"/>
      <c r="W67" s="609">
        <v>0.0</v>
      </c>
      <c r="X67" s="609">
        <v>0.0</v>
      </c>
      <c r="Y67" s="612">
        <v>0.0</v>
      </c>
      <c r="Z67" s="613">
        <f t="shared" si="11"/>
        <v>0.0266</v>
      </c>
      <c r="AA67" s="381"/>
    </row>
    <row r="68" ht="15.0" customHeight="1">
      <c r="B68" s="433"/>
      <c r="C68" s="559"/>
      <c r="D68" s="559"/>
      <c r="E68" s="560"/>
      <c r="F68" s="560"/>
      <c r="G68" s="560"/>
      <c r="H68" s="560"/>
      <c r="I68" s="560"/>
      <c r="J68" s="434"/>
      <c r="K68" s="434"/>
      <c r="L68" s="434"/>
      <c r="M68" s="434"/>
      <c r="N68" s="434"/>
      <c r="O68" s="434"/>
      <c r="P68" s="434"/>
      <c r="Q68" s="434"/>
      <c r="R68" s="434"/>
      <c r="S68" s="434"/>
      <c r="T68" s="434"/>
      <c r="U68" s="434"/>
      <c r="V68" s="434"/>
      <c r="W68" s="434"/>
      <c r="X68" s="434"/>
      <c r="Y68" s="434"/>
      <c r="Z68" s="434"/>
      <c r="AA68" s="367"/>
    </row>
    <row r="69" ht="15.0" customHeight="1">
      <c r="C69" s="561"/>
      <c r="D69" s="561"/>
      <c r="E69" s="562"/>
      <c r="F69" s="562"/>
      <c r="G69" s="562"/>
      <c r="H69" s="562"/>
      <c r="I69" s="562"/>
    </row>
    <row r="70" ht="14.25" customHeight="1">
      <c r="D70" s="369"/>
      <c r="E70" s="369"/>
      <c r="F70" s="369"/>
      <c r="G70" s="369"/>
      <c r="H70" s="369"/>
      <c r="I70" s="369"/>
    </row>
    <row r="71" ht="14.25" customHeight="1">
      <c r="D71" s="369"/>
      <c r="E71" s="369"/>
      <c r="F71" s="369"/>
      <c r="G71" s="369"/>
      <c r="H71" s="369"/>
      <c r="I71" s="369"/>
    </row>
    <row r="72" ht="14.25" customHeight="1">
      <c r="D72" s="369"/>
      <c r="E72" s="369"/>
      <c r="F72" s="369"/>
      <c r="G72" s="369"/>
      <c r="H72" s="369"/>
      <c r="I72" s="369"/>
    </row>
    <row r="73" ht="14.25" customHeight="1">
      <c r="D73" s="369"/>
      <c r="E73" s="369"/>
      <c r="F73" s="369"/>
      <c r="G73" s="369"/>
      <c r="H73" s="369"/>
      <c r="I73" s="369"/>
    </row>
    <row r="74" ht="14.25" customHeight="1">
      <c r="D74" s="369"/>
      <c r="E74" s="369"/>
      <c r="F74" s="369"/>
      <c r="G74" s="369"/>
      <c r="H74" s="369"/>
      <c r="I74" s="369"/>
    </row>
    <row r="75" ht="14.25" customHeight="1">
      <c r="D75" s="369"/>
      <c r="E75" s="369"/>
      <c r="F75" s="369"/>
      <c r="G75" s="369"/>
      <c r="H75" s="369"/>
      <c r="I75" s="369"/>
    </row>
    <row r="76" ht="14.25" customHeight="1">
      <c r="D76" s="369"/>
      <c r="E76" s="369"/>
      <c r="F76" s="369"/>
      <c r="G76" s="369"/>
      <c r="H76" s="369"/>
      <c r="I76" s="369"/>
    </row>
    <row r="77" ht="14.25" customHeight="1">
      <c r="D77" s="369"/>
      <c r="E77" s="369"/>
      <c r="F77" s="369"/>
      <c r="G77" s="369"/>
      <c r="H77" s="369"/>
      <c r="I77" s="369"/>
    </row>
    <row r="78" ht="14.25" customHeight="1">
      <c r="D78" s="369"/>
      <c r="E78" s="369"/>
      <c r="F78" s="369"/>
      <c r="G78" s="369"/>
      <c r="H78" s="369"/>
      <c r="I78" s="369"/>
    </row>
    <row r="79" ht="14.25" customHeight="1">
      <c r="D79" s="369"/>
      <c r="E79" s="369"/>
      <c r="F79" s="369"/>
      <c r="G79" s="369"/>
      <c r="H79" s="369"/>
      <c r="I79" s="369"/>
    </row>
    <row r="80" ht="14.25" customHeight="1">
      <c r="D80" s="369"/>
      <c r="E80" s="369"/>
      <c r="F80" s="369"/>
      <c r="G80" s="369"/>
      <c r="H80" s="369"/>
      <c r="I80" s="369"/>
    </row>
    <row r="81" ht="14.25" customHeight="1">
      <c r="D81" s="369"/>
      <c r="E81" s="369"/>
      <c r="F81" s="369"/>
      <c r="G81" s="369"/>
      <c r="H81" s="369"/>
      <c r="I81" s="369"/>
    </row>
    <row r="82" ht="14.25" customHeight="1">
      <c r="D82" s="369"/>
      <c r="E82" s="369"/>
      <c r="F82" s="369"/>
      <c r="G82" s="369"/>
      <c r="H82" s="369"/>
      <c r="I82" s="369"/>
    </row>
    <row r="83" ht="14.25" customHeight="1">
      <c r="D83" s="369"/>
      <c r="E83" s="369"/>
      <c r="F83" s="369"/>
      <c r="G83" s="369"/>
      <c r="H83" s="369"/>
      <c r="I83" s="369"/>
    </row>
    <row r="84" ht="14.25" customHeight="1">
      <c r="D84" s="369"/>
      <c r="E84" s="369"/>
      <c r="F84" s="369"/>
      <c r="G84" s="369"/>
      <c r="H84" s="369"/>
      <c r="I84" s="369"/>
    </row>
    <row r="85" ht="14.25" customHeight="1">
      <c r="D85" s="369"/>
      <c r="E85" s="369"/>
      <c r="F85" s="369"/>
      <c r="G85" s="369"/>
      <c r="H85" s="369"/>
      <c r="I85" s="369"/>
    </row>
    <row r="86" ht="14.25" customHeight="1">
      <c r="D86" s="369"/>
      <c r="E86" s="369"/>
      <c r="F86" s="369"/>
      <c r="G86" s="369"/>
      <c r="H86" s="369"/>
      <c r="I86" s="369"/>
    </row>
    <row r="87" ht="14.25" customHeight="1">
      <c r="D87" s="369"/>
      <c r="E87" s="369"/>
      <c r="F87" s="369"/>
      <c r="G87" s="369"/>
      <c r="H87" s="369"/>
      <c r="I87" s="369"/>
    </row>
    <row r="88" ht="14.25" customHeight="1">
      <c r="D88" s="369"/>
      <c r="E88" s="369"/>
      <c r="F88" s="369"/>
      <c r="G88" s="369"/>
      <c r="H88" s="369"/>
      <c r="I88" s="369"/>
    </row>
    <row r="89" ht="14.25" customHeight="1">
      <c r="D89" s="369"/>
      <c r="E89" s="369"/>
      <c r="F89" s="369"/>
      <c r="G89" s="369"/>
      <c r="H89" s="369"/>
      <c r="I89" s="369"/>
    </row>
    <row r="90" ht="14.25" customHeight="1">
      <c r="D90" s="369"/>
      <c r="E90" s="369"/>
      <c r="F90" s="369"/>
      <c r="G90" s="369"/>
      <c r="H90" s="369"/>
      <c r="I90" s="369"/>
    </row>
    <row r="91" ht="14.25" customHeight="1">
      <c r="D91" s="369"/>
      <c r="E91" s="369"/>
      <c r="F91" s="369"/>
      <c r="G91" s="369"/>
      <c r="H91" s="369"/>
      <c r="I91" s="369"/>
    </row>
    <row r="92" ht="14.25" customHeight="1">
      <c r="D92" s="369"/>
      <c r="E92" s="369"/>
      <c r="F92" s="369"/>
      <c r="G92" s="369"/>
      <c r="H92" s="369"/>
      <c r="I92" s="369"/>
    </row>
    <row r="93" ht="14.25" customHeight="1">
      <c r="D93" s="369"/>
      <c r="E93" s="369"/>
      <c r="F93" s="369"/>
      <c r="G93" s="369"/>
      <c r="H93" s="369"/>
      <c r="I93" s="369"/>
    </row>
    <row r="94" ht="14.25" customHeight="1">
      <c r="D94" s="369"/>
      <c r="E94" s="369"/>
      <c r="F94" s="369"/>
      <c r="G94" s="369"/>
      <c r="H94" s="369"/>
      <c r="I94" s="369"/>
    </row>
    <row r="95" ht="14.25" customHeight="1">
      <c r="D95" s="369"/>
      <c r="E95" s="369"/>
      <c r="F95" s="369"/>
      <c r="G95" s="369"/>
      <c r="H95" s="369"/>
      <c r="I95" s="369"/>
    </row>
    <row r="96" ht="14.25" customHeight="1">
      <c r="D96" s="369"/>
      <c r="E96" s="369"/>
      <c r="F96" s="369"/>
      <c r="G96" s="369"/>
      <c r="H96" s="369"/>
      <c r="I96" s="369"/>
    </row>
    <row r="97" ht="14.25" customHeight="1">
      <c r="D97" s="369"/>
      <c r="E97" s="369"/>
      <c r="F97" s="369"/>
      <c r="G97" s="369"/>
      <c r="H97" s="369"/>
      <c r="I97" s="369"/>
    </row>
    <row r="98" ht="14.25" customHeight="1">
      <c r="D98" s="369"/>
      <c r="E98" s="369"/>
      <c r="F98" s="369"/>
      <c r="G98" s="369"/>
      <c r="H98" s="369"/>
      <c r="I98" s="369"/>
    </row>
    <row r="99" ht="14.25" customHeight="1">
      <c r="D99" s="369"/>
      <c r="E99" s="369"/>
      <c r="F99" s="369"/>
      <c r="G99" s="369"/>
      <c r="H99" s="369"/>
      <c r="I99" s="369"/>
    </row>
    <row r="100" ht="14.25" customHeight="1">
      <c r="D100" s="369"/>
      <c r="E100" s="369"/>
      <c r="F100" s="369"/>
      <c r="G100" s="369"/>
      <c r="H100" s="369"/>
      <c r="I100" s="369"/>
    </row>
    <row r="101" ht="14.25" customHeight="1">
      <c r="D101" s="369"/>
      <c r="E101" s="369"/>
      <c r="F101" s="369"/>
      <c r="G101" s="369"/>
      <c r="H101" s="369"/>
      <c r="I101" s="369"/>
    </row>
    <row r="102" ht="14.25" customHeight="1">
      <c r="D102" s="369"/>
      <c r="E102" s="369"/>
      <c r="F102" s="369"/>
      <c r="G102" s="369"/>
      <c r="H102" s="369"/>
      <c r="I102" s="369"/>
    </row>
    <row r="103" ht="14.25" customHeight="1">
      <c r="D103" s="369"/>
      <c r="E103" s="369"/>
      <c r="F103" s="369"/>
      <c r="G103" s="369"/>
      <c r="H103" s="369"/>
      <c r="I103" s="369"/>
    </row>
    <row r="104" ht="14.25" customHeight="1">
      <c r="D104" s="369"/>
      <c r="E104" s="369"/>
      <c r="F104" s="369"/>
      <c r="G104" s="369"/>
      <c r="H104" s="369"/>
      <c r="I104" s="369"/>
    </row>
    <row r="105" ht="14.25" customHeight="1">
      <c r="D105" s="369"/>
      <c r="E105" s="369"/>
      <c r="F105" s="369"/>
      <c r="G105" s="369"/>
      <c r="H105" s="369"/>
      <c r="I105" s="369"/>
    </row>
    <row r="106" ht="14.25" customHeight="1">
      <c r="D106" s="369"/>
      <c r="E106" s="369"/>
      <c r="F106" s="369"/>
      <c r="G106" s="369"/>
      <c r="H106" s="369"/>
      <c r="I106" s="369"/>
    </row>
    <row r="107" ht="14.25" customHeight="1">
      <c r="D107" s="369"/>
      <c r="E107" s="369"/>
      <c r="F107" s="369"/>
      <c r="G107" s="369"/>
      <c r="H107" s="369"/>
      <c r="I107" s="369"/>
    </row>
    <row r="108" ht="14.25" customHeight="1">
      <c r="D108" s="369"/>
      <c r="E108" s="369"/>
      <c r="F108" s="369"/>
      <c r="G108" s="369"/>
      <c r="H108" s="369"/>
      <c r="I108" s="369"/>
    </row>
    <row r="109" ht="14.25" customHeight="1">
      <c r="D109" s="369"/>
      <c r="E109" s="369"/>
      <c r="F109" s="369"/>
      <c r="G109" s="369"/>
      <c r="H109" s="369"/>
      <c r="I109" s="369"/>
    </row>
    <row r="110" ht="14.25" customHeight="1">
      <c r="D110" s="369"/>
      <c r="E110" s="369"/>
      <c r="F110" s="369"/>
      <c r="G110" s="369"/>
      <c r="H110" s="369"/>
      <c r="I110" s="369"/>
    </row>
    <row r="111" ht="14.25" customHeight="1">
      <c r="D111" s="369"/>
      <c r="E111" s="369"/>
      <c r="F111" s="369"/>
      <c r="G111" s="369"/>
      <c r="H111" s="369"/>
      <c r="I111" s="369"/>
    </row>
    <row r="112" ht="14.25" customHeight="1">
      <c r="D112" s="369"/>
      <c r="E112" s="369"/>
      <c r="F112" s="369"/>
      <c r="G112" s="369"/>
      <c r="H112" s="369"/>
      <c r="I112" s="369"/>
    </row>
    <row r="113" ht="14.25" customHeight="1">
      <c r="D113" s="369"/>
      <c r="E113" s="369"/>
      <c r="F113" s="369"/>
      <c r="G113" s="369"/>
      <c r="H113" s="369"/>
      <c r="I113" s="369"/>
    </row>
    <row r="114" ht="14.25" customHeight="1">
      <c r="D114" s="369"/>
      <c r="E114" s="369"/>
      <c r="F114" s="369"/>
      <c r="G114" s="369"/>
      <c r="H114" s="369"/>
      <c r="I114" s="369"/>
    </row>
    <row r="115" ht="14.25" customHeight="1">
      <c r="D115" s="369"/>
      <c r="E115" s="369"/>
      <c r="F115" s="369"/>
      <c r="G115" s="369"/>
      <c r="H115" s="369"/>
      <c r="I115" s="369"/>
    </row>
    <row r="116" ht="14.25" customHeight="1">
      <c r="D116" s="369"/>
      <c r="E116" s="369"/>
      <c r="F116" s="369"/>
      <c r="G116" s="369"/>
      <c r="H116" s="369"/>
      <c r="I116" s="369"/>
    </row>
    <row r="117" ht="14.25" customHeight="1">
      <c r="D117" s="369"/>
      <c r="E117" s="369"/>
      <c r="F117" s="369"/>
      <c r="G117" s="369"/>
      <c r="H117" s="369"/>
      <c r="I117" s="369"/>
    </row>
    <row r="118" ht="14.25" customHeight="1">
      <c r="D118" s="369"/>
      <c r="E118" s="369"/>
      <c r="F118" s="369"/>
      <c r="G118" s="369"/>
      <c r="H118" s="369"/>
      <c r="I118" s="369"/>
    </row>
    <row r="119" ht="14.25" customHeight="1">
      <c r="D119" s="369"/>
      <c r="E119" s="369"/>
      <c r="F119" s="369"/>
      <c r="G119" s="369"/>
      <c r="H119" s="369"/>
      <c r="I119" s="369"/>
    </row>
    <row r="120" ht="14.25" customHeight="1">
      <c r="D120" s="369"/>
      <c r="E120" s="369"/>
      <c r="F120" s="369"/>
      <c r="G120" s="369"/>
      <c r="H120" s="369"/>
      <c r="I120" s="369"/>
    </row>
    <row r="121" ht="14.25" customHeight="1">
      <c r="D121" s="369"/>
      <c r="E121" s="369"/>
      <c r="F121" s="369"/>
      <c r="G121" s="369"/>
      <c r="H121" s="369"/>
      <c r="I121" s="369"/>
    </row>
    <row r="122" ht="14.25" customHeight="1">
      <c r="D122" s="369"/>
      <c r="E122" s="369"/>
      <c r="F122" s="369"/>
      <c r="G122" s="369"/>
      <c r="H122" s="369"/>
      <c r="I122" s="369"/>
    </row>
    <row r="123" ht="14.25" customHeight="1">
      <c r="D123" s="369"/>
      <c r="E123" s="369"/>
      <c r="F123" s="369"/>
      <c r="G123" s="369"/>
      <c r="H123" s="369"/>
      <c r="I123" s="369"/>
    </row>
    <row r="124" ht="14.25" customHeight="1">
      <c r="D124" s="369"/>
      <c r="E124" s="369"/>
      <c r="F124" s="369"/>
      <c r="G124" s="369"/>
      <c r="H124" s="369"/>
      <c r="I124" s="369"/>
    </row>
    <row r="125" ht="14.25" customHeight="1">
      <c r="D125" s="369"/>
      <c r="E125" s="369"/>
      <c r="F125" s="369"/>
      <c r="G125" s="369"/>
      <c r="H125" s="369"/>
      <c r="I125" s="369"/>
    </row>
    <row r="126" ht="14.25" customHeight="1">
      <c r="D126" s="369"/>
      <c r="E126" s="369"/>
      <c r="F126" s="369"/>
      <c r="G126" s="369"/>
      <c r="H126" s="369"/>
      <c r="I126" s="369"/>
    </row>
    <row r="127" ht="14.25" customHeight="1">
      <c r="D127" s="369"/>
      <c r="E127" s="369"/>
      <c r="F127" s="369"/>
      <c r="G127" s="369"/>
      <c r="H127" s="369"/>
      <c r="I127" s="369"/>
    </row>
    <row r="128" ht="14.25" customHeight="1">
      <c r="D128" s="369"/>
      <c r="E128" s="369"/>
      <c r="F128" s="369"/>
      <c r="G128" s="369"/>
      <c r="H128" s="369"/>
      <c r="I128" s="369"/>
    </row>
    <row r="129" ht="14.25" customHeight="1">
      <c r="D129" s="369"/>
      <c r="E129" s="369"/>
      <c r="F129" s="369"/>
      <c r="G129" s="369"/>
      <c r="H129" s="369"/>
      <c r="I129" s="369"/>
    </row>
    <row r="130" ht="14.25" customHeight="1">
      <c r="D130" s="369"/>
      <c r="E130" s="369"/>
      <c r="F130" s="369"/>
      <c r="G130" s="369"/>
      <c r="H130" s="369"/>
      <c r="I130" s="369"/>
    </row>
    <row r="131" ht="14.25" customHeight="1">
      <c r="D131" s="369"/>
      <c r="E131" s="369"/>
      <c r="F131" s="369"/>
      <c r="G131" s="369"/>
      <c r="H131" s="369"/>
      <c r="I131" s="369"/>
    </row>
    <row r="132" ht="14.25" customHeight="1">
      <c r="D132" s="369"/>
      <c r="E132" s="369"/>
      <c r="F132" s="369"/>
      <c r="G132" s="369"/>
      <c r="H132" s="369"/>
      <c r="I132" s="369"/>
    </row>
    <row r="133" ht="14.25" customHeight="1">
      <c r="D133" s="369"/>
      <c r="E133" s="369"/>
      <c r="F133" s="369"/>
      <c r="G133" s="369"/>
      <c r="H133" s="369"/>
      <c r="I133" s="369"/>
    </row>
    <row r="134" ht="14.25" customHeight="1">
      <c r="D134" s="369"/>
      <c r="E134" s="369"/>
      <c r="F134" s="369"/>
      <c r="G134" s="369"/>
      <c r="H134" s="369"/>
      <c r="I134" s="369"/>
    </row>
    <row r="135" ht="14.25" customHeight="1">
      <c r="D135" s="369"/>
      <c r="E135" s="369"/>
      <c r="F135" s="369"/>
      <c r="G135" s="369"/>
      <c r="H135" s="369"/>
      <c r="I135" s="369"/>
    </row>
    <row r="136" ht="14.25" customHeight="1">
      <c r="D136" s="369"/>
      <c r="E136" s="369"/>
      <c r="F136" s="369"/>
      <c r="G136" s="369"/>
      <c r="H136" s="369"/>
      <c r="I136" s="369"/>
    </row>
    <row r="137" ht="14.25" customHeight="1">
      <c r="D137" s="369"/>
      <c r="E137" s="369"/>
      <c r="F137" s="369"/>
      <c r="G137" s="369"/>
      <c r="H137" s="369"/>
      <c r="I137" s="369"/>
    </row>
    <row r="138" ht="14.25" customHeight="1">
      <c r="D138" s="369"/>
      <c r="E138" s="369"/>
      <c r="F138" s="369"/>
      <c r="G138" s="369"/>
      <c r="H138" s="369"/>
      <c r="I138" s="369"/>
    </row>
    <row r="139" ht="14.25" customHeight="1">
      <c r="D139" s="369"/>
      <c r="E139" s="369"/>
      <c r="F139" s="369"/>
      <c r="G139" s="369"/>
      <c r="H139" s="369"/>
      <c r="I139" s="369"/>
    </row>
    <row r="140" ht="14.25" customHeight="1">
      <c r="D140" s="369"/>
      <c r="E140" s="369"/>
      <c r="F140" s="369"/>
      <c r="G140" s="369"/>
      <c r="H140" s="369"/>
      <c r="I140" s="369"/>
    </row>
    <row r="141" ht="14.25" customHeight="1">
      <c r="D141" s="369"/>
      <c r="E141" s="369"/>
      <c r="F141" s="369"/>
      <c r="G141" s="369"/>
      <c r="H141" s="369"/>
      <c r="I141" s="369"/>
    </row>
    <row r="142" ht="14.25" customHeight="1">
      <c r="D142" s="369"/>
      <c r="E142" s="369"/>
      <c r="F142" s="369"/>
      <c r="G142" s="369"/>
      <c r="H142" s="369"/>
      <c r="I142" s="369"/>
    </row>
    <row r="143" ht="14.25" customHeight="1">
      <c r="D143" s="369"/>
      <c r="E143" s="369"/>
      <c r="F143" s="369"/>
      <c r="G143" s="369"/>
      <c r="H143" s="369"/>
      <c r="I143" s="369"/>
    </row>
    <row r="144" ht="14.25" customHeight="1">
      <c r="D144" s="369"/>
      <c r="E144" s="369"/>
      <c r="F144" s="369"/>
      <c r="G144" s="369"/>
      <c r="H144" s="369"/>
      <c r="I144" s="369"/>
    </row>
    <row r="145" ht="14.25" customHeight="1">
      <c r="D145" s="369"/>
      <c r="E145" s="369"/>
      <c r="F145" s="369"/>
      <c r="G145" s="369"/>
      <c r="H145" s="369"/>
      <c r="I145" s="369"/>
    </row>
    <row r="146" ht="14.25" customHeight="1">
      <c r="D146" s="369"/>
      <c r="E146" s="369"/>
      <c r="F146" s="369"/>
      <c r="G146" s="369"/>
      <c r="H146" s="369"/>
      <c r="I146" s="369"/>
    </row>
    <row r="147" ht="14.25" customHeight="1">
      <c r="D147" s="369"/>
      <c r="E147" s="369"/>
      <c r="F147" s="369"/>
      <c r="G147" s="369"/>
      <c r="H147" s="369"/>
      <c r="I147" s="369"/>
    </row>
    <row r="148" ht="14.25" customHeight="1">
      <c r="D148" s="369"/>
      <c r="E148" s="369"/>
      <c r="F148" s="369"/>
      <c r="G148" s="369"/>
      <c r="H148" s="369"/>
      <c r="I148" s="369"/>
    </row>
    <row r="149" ht="14.25" customHeight="1">
      <c r="D149" s="369"/>
      <c r="E149" s="369"/>
      <c r="F149" s="369"/>
      <c r="G149" s="369"/>
      <c r="H149" s="369"/>
      <c r="I149" s="369"/>
    </row>
    <row r="150" ht="14.25" customHeight="1">
      <c r="D150" s="369"/>
      <c r="E150" s="369"/>
      <c r="F150" s="369"/>
      <c r="G150" s="369"/>
      <c r="H150" s="369"/>
      <c r="I150" s="369"/>
    </row>
    <row r="151" ht="14.25" customHeight="1">
      <c r="D151" s="369"/>
      <c r="E151" s="369"/>
      <c r="F151" s="369"/>
      <c r="G151" s="369"/>
      <c r="H151" s="369"/>
      <c r="I151" s="369"/>
    </row>
    <row r="152" ht="14.25" customHeight="1">
      <c r="D152" s="369"/>
      <c r="E152" s="369"/>
      <c r="F152" s="369"/>
      <c r="G152" s="369"/>
      <c r="H152" s="369"/>
      <c r="I152" s="369"/>
    </row>
    <row r="153" ht="14.25" customHeight="1">
      <c r="D153" s="369"/>
      <c r="E153" s="369"/>
      <c r="F153" s="369"/>
      <c r="G153" s="369"/>
      <c r="H153" s="369"/>
      <c r="I153" s="369"/>
    </row>
    <row r="154" ht="14.25" customHeight="1">
      <c r="D154" s="369"/>
      <c r="E154" s="369"/>
      <c r="F154" s="369"/>
      <c r="G154" s="369"/>
      <c r="H154" s="369"/>
      <c r="I154" s="369"/>
    </row>
    <row r="155" ht="14.25" customHeight="1">
      <c r="D155" s="369"/>
      <c r="E155" s="369"/>
      <c r="F155" s="369"/>
      <c r="G155" s="369"/>
      <c r="H155" s="369"/>
      <c r="I155" s="369"/>
    </row>
    <row r="156" ht="14.25" customHeight="1">
      <c r="D156" s="369"/>
      <c r="E156" s="369"/>
      <c r="F156" s="369"/>
      <c r="G156" s="369"/>
      <c r="H156" s="369"/>
      <c r="I156" s="369"/>
    </row>
    <row r="157" ht="14.25" customHeight="1">
      <c r="D157" s="369"/>
      <c r="E157" s="369"/>
      <c r="F157" s="369"/>
      <c r="G157" s="369"/>
      <c r="H157" s="369"/>
      <c r="I157" s="369"/>
    </row>
    <row r="158" ht="14.25" customHeight="1">
      <c r="D158" s="369"/>
      <c r="E158" s="369"/>
      <c r="F158" s="369"/>
      <c r="G158" s="369"/>
      <c r="H158" s="369"/>
      <c r="I158" s="369"/>
    </row>
    <row r="159" ht="14.25" customHeight="1">
      <c r="D159" s="369"/>
      <c r="E159" s="369"/>
      <c r="F159" s="369"/>
      <c r="G159" s="369"/>
      <c r="H159" s="369"/>
      <c r="I159" s="369"/>
    </row>
    <row r="160" ht="14.25" customHeight="1">
      <c r="D160" s="369"/>
      <c r="E160" s="369"/>
      <c r="F160" s="369"/>
      <c r="G160" s="369"/>
      <c r="H160" s="369"/>
      <c r="I160" s="369"/>
    </row>
    <row r="161" ht="14.25" customHeight="1">
      <c r="D161" s="369"/>
      <c r="E161" s="369"/>
      <c r="F161" s="369"/>
      <c r="G161" s="369"/>
      <c r="H161" s="369"/>
      <c r="I161" s="369"/>
    </row>
    <row r="162" ht="14.25" customHeight="1">
      <c r="D162" s="369"/>
      <c r="E162" s="369"/>
      <c r="F162" s="369"/>
      <c r="G162" s="369"/>
      <c r="H162" s="369"/>
      <c r="I162" s="369"/>
    </row>
    <row r="163" ht="14.25" customHeight="1">
      <c r="D163" s="369"/>
      <c r="E163" s="369"/>
      <c r="F163" s="369"/>
      <c r="G163" s="369"/>
      <c r="H163" s="369"/>
      <c r="I163" s="369"/>
    </row>
    <row r="164" ht="14.25" customHeight="1">
      <c r="D164" s="369"/>
      <c r="E164" s="369"/>
      <c r="F164" s="369"/>
      <c r="G164" s="369"/>
      <c r="H164" s="369"/>
      <c r="I164" s="369"/>
    </row>
    <row r="165" ht="14.25" customHeight="1">
      <c r="D165" s="369"/>
      <c r="E165" s="369"/>
      <c r="F165" s="369"/>
      <c r="G165" s="369"/>
      <c r="H165" s="369"/>
      <c r="I165" s="369"/>
    </row>
    <row r="166" ht="14.25" customHeight="1">
      <c r="D166" s="369"/>
      <c r="E166" s="369"/>
      <c r="F166" s="369"/>
      <c r="G166" s="369"/>
      <c r="H166" s="369"/>
      <c r="I166" s="369"/>
    </row>
    <row r="167" ht="14.25" customHeight="1">
      <c r="D167" s="369"/>
      <c r="E167" s="369"/>
      <c r="F167" s="369"/>
      <c r="G167" s="369"/>
      <c r="H167" s="369"/>
      <c r="I167" s="369"/>
    </row>
    <row r="168" ht="14.25" customHeight="1">
      <c r="D168" s="369"/>
      <c r="E168" s="369"/>
      <c r="F168" s="369"/>
      <c r="G168" s="369"/>
      <c r="H168" s="369"/>
      <c r="I168" s="369"/>
    </row>
    <row r="169" ht="14.25" customHeight="1">
      <c r="D169" s="369"/>
      <c r="E169" s="369"/>
      <c r="F169" s="369"/>
      <c r="G169" s="369"/>
      <c r="H169" s="369"/>
      <c r="I169" s="369"/>
    </row>
    <row r="170" ht="14.25" customHeight="1">
      <c r="D170" s="369"/>
      <c r="E170" s="369"/>
      <c r="F170" s="369"/>
      <c r="G170" s="369"/>
      <c r="H170" s="369"/>
      <c r="I170" s="369"/>
    </row>
    <row r="171" ht="14.25" customHeight="1">
      <c r="D171" s="369"/>
      <c r="E171" s="369"/>
      <c r="F171" s="369"/>
      <c r="G171" s="369"/>
      <c r="H171" s="369"/>
      <c r="I171" s="369"/>
    </row>
    <row r="172" ht="14.25" customHeight="1">
      <c r="D172" s="369"/>
      <c r="E172" s="369"/>
      <c r="F172" s="369"/>
      <c r="G172" s="369"/>
      <c r="H172" s="369"/>
      <c r="I172" s="369"/>
    </row>
    <row r="173" ht="14.25" customHeight="1">
      <c r="D173" s="369"/>
      <c r="E173" s="369"/>
      <c r="F173" s="369"/>
      <c r="G173" s="369"/>
      <c r="H173" s="369"/>
      <c r="I173" s="369"/>
    </row>
    <row r="174" ht="14.25" customHeight="1">
      <c r="D174" s="369"/>
      <c r="E174" s="369"/>
      <c r="F174" s="369"/>
      <c r="G174" s="369"/>
      <c r="H174" s="369"/>
      <c r="I174" s="369"/>
    </row>
    <row r="175" ht="14.25" customHeight="1">
      <c r="D175" s="369"/>
      <c r="E175" s="369"/>
      <c r="F175" s="369"/>
      <c r="G175" s="369"/>
      <c r="H175" s="369"/>
      <c r="I175" s="369"/>
    </row>
    <row r="176" ht="14.25" customHeight="1">
      <c r="D176" s="369"/>
      <c r="E176" s="369"/>
      <c r="F176" s="369"/>
      <c r="G176" s="369"/>
      <c r="H176" s="369"/>
      <c r="I176" s="369"/>
    </row>
    <row r="177" ht="14.25" customHeight="1">
      <c r="D177" s="369"/>
      <c r="E177" s="369"/>
      <c r="F177" s="369"/>
      <c r="G177" s="369"/>
      <c r="H177" s="369"/>
      <c r="I177" s="369"/>
    </row>
    <row r="178" ht="14.25" customHeight="1">
      <c r="D178" s="369"/>
      <c r="E178" s="369"/>
      <c r="F178" s="369"/>
      <c r="G178" s="369"/>
      <c r="H178" s="369"/>
      <c r="I178" s="369"/>
    </row>
    <row r="179" ht="14.25" customHeight="1">
      <c r="D179" s="369"/>
      <c r="E179" s="369"/>
      <c r="F179" s="369"/>
      <c r="G179" s="369"/>
      <c r="H179" s="369"/>
      <c r="I179" s="369"/>
    </row>
    <row r="180" ht="14.25" customHeight="1">
      <c r="D180" s="369"/>
      <c r="E180" s="369"/>
      <c r="F180" s="369"/>
      <c r="G180" s="369"/>
      <c r="H180" s="369"/>
      <c r="I180" s="369"/>
    </row>
    <row r="181" ht="14.25" customHeight="1">
      <c r="D181" s="369"/>
      <c r="E181" s="369"/>
      <c r="F181" s="369"/>
      <c r="G181" s="369"/>
      <c r="H181" s="369"/>
      <c r="I181" s="369"/>
    </row>
    <row r="182" ht="14.25" customHeight="1">
      <c r="D182" s="369"/>
      <c r="E182" s="369"/>
      <c r="F182" s="369"/>
      <c r="G182" s="369"/>
      <c r="H182" s="369"/>
      <c r="I182" s="369"/>
    </row>
    <row r="183" ht="14.25" customHeight="1">
      <c r="D183" s="369"/>
      <c r="E183" s="369"/>
      <c r="F183" s="369"/>
      <c r="G183" s="369"/>
      <c r="H183" s="369"/>
      <c r="I183" s="369"/>
    </row>
    <row r="184" ht="14.25" customHeight="1">
      <c r="D184" s="369"/>
      <c r="E184" s="369"/>
      <c r="F184" s="369"/>
      <c r="G184" s="369"/>
      <c r="H184" s="369"/>
      <c r="I184" s="369"/>
    </row>
    <row r="185" ht="14.25" customHeight="1">
      <c r="D185" s="369"/>
      <c r="E185" s="369"/>
      <c r="F185" s="369"/>
      <c r="G185" s="369"/>
      <c r="H185" s="369"/>
      <c r="I185" s="369"/>
    </row>
    <row r="186" ht="14.25" customHeight="1">
      <c r="D186" s="369"/>
      <c r="E186" s="369"/>
      <c r="F186" s="369"/>
      <c r="G186" s="369"/>
      <c r="H186" s="369"/>
      <c r="I186" s="369"/>
    </row>
    <row r="187" ht="14.25" customHeight="1">
      <c r="D187" s="369"/>
      <c r="E187" s="369"/>
      <c r="F187" s="369"/>
      <c r="G187" s="369"/>
      <c r="H187" s="369"/>
      <c r="I187" s="369"/>
    </row>
    <row r="188" ht="14.25" customHeight="1">
      <c r="D188" s="369"/>
      <c r="E188" s="369"/>
      <c r="F188" s="369"/>
      <c r="G188" s="369"/>
      <c r="H188" s="369"/>
      <c r="I188" s="369"/>
    </row>
    <row r="189" ht="14.25" customHeight="1">
      <c r="D189" s="369"/>
      <c r="E189" s="369"/>
      <c r="F189" s="369"/>
      <c r="G189" s="369"/>
      <c r="H189" s="369"/>
      <c r="I189" s="369"/>
    </row>
    <row r="190" ht="14.25" customHeight="1">
      <c r="D190" s="369"/>
      <c r="E190" s="369"/>
      <c r="F190" s="369"/>
      <c r="G190" s="369"/>
      <c r="H190" s="369"/>
      <c r="I190" s="369"/>
    </row>
    <row r="191" ht="14.25" customHeight="1">
      <c r="D191" s="369"/>
      <c r="E191" s="369"/>
      <c r="F191" s="369"/>
      <c r="G191" s="369"/>
      <c r="H191" s="369"/>
      <c r="I191" s="369"/>
    </row>
    <row r="192" ht="14.25" customHeight="1">
      <c r="D192" s="369"/>
      <c r="E192" s="369"/>
      <c r="F192" s="369"/>
      <c r="G192" s="369"/>
      <c r="H192" s="369"/>
      <c r="I192" s="369"/>
    </row>
    <row r="193" ht="14.25" customHeight="1">
      <c r="D193" s="369"/>
      <c r="E193" s="369"/>
      <c r="F193" s="369"/>
      <c r="G193" s="369"/>
      <c r="H193" s="369"/>
      <c r="I193" s="369"/>
    </row>
    <row r="194" ht="14.25" customHeight="1">
      <c r="D194" s="369"/>
      <c r="E194" s="369"/>
      <c r="F194" s="369"/>
      <c r="G194" s="369"/>
      <c r="H194" s="369"/>
      <c r="I194" s="369"/>
    </row>
    <row r="195" ht="14.25" customHeight="1">
      <c r="D195" s="369"/>
      <c r="E195" s="369"/>
      <c r="F195" s="369"/>
      <c r="G195" s="369"/>
      <c r="H195" s="369"/>
      <c r="I195" s="369"/>
    </row>
    <row r="196" ht="14.25" customHeight="1">
      <c r="D196" s="369"/>
      <c r="E196" s="369"/>
      <c r="F196" s="369"/>
      <c r="G196" s="369"/>
      <c r="H196" s="369"/>
      <c r="I196" s="369"/>
    </row>
    <row r="197" ht="14.25" customHeight="1">
      <c r="D197" s="369"/>
      <c r="E197" s="369"/>
      <c r="F197" s="369"/>
      <c r="G197" s="369"/>
      <c r="H197" s="369"/>
      <c r="I197" s="369"/>
    </row>
    <row r="198" ht="14.25" customHeight="1">
      <c r="D198" s="369"/>
      <c r="E198" s="369"/>
      <c r="F198" s="369"/>
      <c r="G198" s="369"/>
      <c r="H198" s="369"/>
      <c r="I198" s="369"/>
    </row>
    <row r="199" ht="14.25" customHeight="1">
      <c r="D199" s="369"/>
      <c r="E199" s="369"/>
      <c r="F199" s="369"/>
      <c r="G199" s="369"/>
      <c r="H199" s="369"/>
      <c r="I199" s="369"/>
    </row>
    <row r="200" ht="14.25" customHeight="1">
      <c r="D200" s="369"/>
      <c r="E200" s="369"/>
      <c r="F200" s="369"/>
      <c r="G200" s="369"/>
      <c r="H200" s="369"/>
      <c r="I200" s="369"/>
    </row>
    <row r="201" ht="14.25" customHeight="1">
      <c r="D201" s="369"/>
      <c r="E201" s="369"/>
      <c r="F201" s="369"/>
      <c r="G201" s="369"/>
      <c r="H201" s="369"/>
      <c r="I201" s="369"/>
    </row>
    <row r="202" ht="14.25" customHeight="1">
      <c r="D202" s="369"/>
      <c r="E202" s="369"/>
      <c r="F202" s="369"/>
      <c r="G202" s="369"/>
      <c r="H202" s="369"/>
      <c r="I202" s="369"/>
    </row>
    <row r="203" ht="14.25" customHeight="1">
      <c r="D203" s="369"/>
      <c r="E203" s="369"/>
      <c r="F203" s="369"/>
      <c r="G203" s="369"/>
      <c r="H203" s="369"/>
      <c r="I203" s="369"/>
    </row>
    <row r="204" ht="14.25" customHeight="1">
      <c r="D204" s="369"/>
      <c r="E204" s="369"/>
      <c r="F204" s="369"/>
      <c r="G204" s="369"/>
      <c r="H204" s="369"/>
      <c r="I204" s="369"/>
    </row>
    <row r="205" ht="14.25" customHeight="1">
      <c r="D205" s="369"/>
      <c r="E205" s="369"/>
      <c r="F205" s="369"/>
      <c r="G205" s="369"/>
      <c r="H205" s="369"/>
      <c r="I205" s="369"/>
    </row>
    <row r="206" ht="14.25" customHeight="1">
      <c r="D206" s="369"/>
      <c r="E206" s="369"/>
      <c r="F206" s="369"/>
      <c r="G206" s="369"/>
      <c r="H206" s="369"/>
      <c r="I206" s="369"/>
    </row>
    <row r="207" ht="14.25" customHeight="1">
      <c r="D207" s="369"/>
      <c r="E207" s="369"/>
      <c r="F207" s="369"/>
      <c r="G207" s="369"/>
      <c r="H207" s="369"/>
      <c r="I207" s="369"/>
    </row>
    <row r="208" ht="14.25" customHeight="1">
      <c r="D208" s="369"/>
      <c r="E208" s="369"/>
      <c r="F208" s="369"/>
      <c r="G208" s="369"/>
      <c r="H208" s="369"/>
      <c r="I208" s="369"/>
    </row>
    <row r="209" ht="14.25" customHeight="1">
      <c r="D209" s="369"/>
      <c r="E209" s="369"/>
      <c r="F209" s="369"/>
      <c r="G209" s="369"/>
      <c r="H209" s="369"/>
      <c r="I209" s="369"/>
    </row>
    <row r="210" ht="14.25" customHeight="1">
      <c r="D210" s="369"/>
      <c r="E210" s="369"/>
      <c r="F210" s="369"/>
      <c r="G210" s="369"/>
      <c r="H210" s="369"/>
      <c r="I210" s="369"/>
    </row>
    <row r="211" ht="14.25" customHeight="1">
      <c r="D211" s="369"/>
      <c r="E211" s="369"/>
      <c r="F211" s="369"/>
      <c r="G211" s="369"/>
      <c r="H211" s="369"/>
      <c r="I211" s="369"/>
    </row>
    <row r="212" ht="14.25" customHeight="1">
      <c r="D212" s="369"/>
      <c r="E212" s="369"/>
      <c r="F212" s="369"/>
      <c r="G212" s="369"/>
      <c r="H212" s="369"/>
      <c r="I212" s="369"/>
    </row>
    <row r="213" ht="14.25" customHeight="1">
      <c r="D213" s="369"/>
      <c r="E213" s="369"/>
      <c r="F213" s="369"/>
      <c r="G213" s="369"/>
      <c r="H213" s="369"/>
      <c r="I213" s="369"/>
    </row>
    <row r="214" ht="14.25" customHeight="1">
      <c r="D214" s="369"/>
      <c r="E214" s="369"/>
      <c r="F214" s="369"/>
      <c r="G214" s="369"/>
      <c r="H214" s="369"/>
      <c r="I214" s="369"/>
    </row>
    <row r="215" ht="14.25" customHeight="1">
      <c r="D215" s="369"/>
      <c r="E215" s="369"/>
      <c r="F215" s="369"/>
      <c r="G215" s="369"/>
      <c r="H215" s="369"/>
      <c r="I215" s="369"/>
    </row>
    <row r="216" ht="14.25" customHeight="1">
      <c r="D216" s="369"/>
      <c r="E216" s="369"/>
      <c r="F216" s="369"/>
      <c r="G216" s="369"/>
      <c r="H216" s="369"/>
      <c r="I216" s="369"/>
    </row>
    <row r="217" ht="14.25" customHeight="1">
      <c r="D217" s="369"/>
      <c r="E217" s="369"/>
      <c r="F217" s="369"/>
      <c r="G217" s="369"/>
      <c r="H217" s="369"/>
      <c r="I217" s="369"/>
    </row>
    <row r="218" ht="14.25" customHeight="1">
      <c r="D218" s="369"/>
      <c r="E218" s="369"/>
      <c r="F218" s="369"/>
      <c r="G218" s="369"/>
      <c r="H218" s="369"/>
      <c r="I218" s="369"/>
    </row>
    <row r="219" ht="14.25" customHeight="1">
      <c r="D219" s="369"/>
      <c r="E219" s="369"/>
      <c r="F219" s="369"/>
      <c r="G219" s="369"/>
      <c r="H219" s="369"/>
      <c r="I219" s="369"/>
    </row>
    <row r="220" ht="14.25" customHeight="1">
      <c r="D220" s="369"/>
      <c r="E220" s="369"/>
      <c r="F220" s="369"/>
      <c r="G220" s="369"/>
      <c r="H220" s="369"/>
      <c r="I220" s="369"/>
    </row>
    <row r="221" ht="14.25" customHeight="1">
      <c r="D221" s="369"/>
      <c r="E221" s="369"/>
      <c r="F221" s="369"/>
      <c r="G221" s="369"/>
      <c r="H221" s="369"/>
      <c r="I221" s="369"/>
    </row>
    <row r="222" ht="14.25" customHeight="1">
      <c r="D222" s="369"/>
      <c r="E222" s="369"/>
      <c r="F222" s="369"/>
      <c r="G222" s="369"/>
      <c r="H222" s="369"/>
      <c r="I222" s="369"/>
    </row>
    <row r="223" ht="14.25" customHeight="1">
      <c r="D223" s="369"/>
      <c r="E223" s="369"/>
      <c r="F223" s="369"/>
      <c r="G223" s="369"/>
      <c r="H223" s="369"/>
      <c r="I223" s="369"/>
    </row>
    <row r="224" ht="14.25" customHeight="1">
      <c r="D224" s="369"/>
      <c r="E224" s="369"/>
      <c r="F224" s="369"/>
      <c r="G224" s="369"/>
      <c r="H224" s="369"/>
      <c r="I224" s="369"/>
    </row>
    <row r="225" ht="14.25" customHeight="1">
      <c r="D225" s="369"/>
      <c r="E225" s="369"/>
      <c r="F225" s="369"/>
      <c r="G225" s="369"/>
      <c r="H225" s="369"/>
      <c r="I225" s="369"/>
    </row>
    <row r="226" ht="14.25" customHeight="1">
      <c r="D226" s="369"/>
      <c r="E226" s="369"/>
      <c r="F226" s="369"/>
      <c r="G226" s="369"/>
      <c r="H226" s="369"/>
      <c r="I226" s="369"/>
    </row>
    <row r="227" ht="14.25" customHeight="1">
      <c r="D227" s="369"/>
      <c r="E227" s="369"/>
      <c r="F227" s="369"/>
      <c r="G227" s="369"/>
      <c r="H227" s="369"/>
      <c r="I227" s="369"/>
    </row>
    <row r="228" ht="14.25" customHeight="1">
      <c r="D228" s="369"/>
      <c r="E228" s="369"/>
      <c r="F228" s="369"/>
      <c r="G228" s="369"/>
      <c r="H228" s="369"/>
      <c r="I228" s="369"/>
    </row>
    <row r="229" ht="14.25" customHeight="1">
      <c r="D229" s="369"/>
      <c r="E229" s="369"/>
      <c r="F229" s="369"/>
      <c r="G229" s="369"/>
      <c r="H229" s="369"/>
      <c r="I229" s="369"/>
    </row>
    <row r="230" ht="14.25" customHeight="1">
      <c r="D230" s="369"/>
      <c r="E230" s="369"/>
      <c r="F230" s="369"/>
      <c r="G230" s="369"/>
      <c r="H230" s="369"/>
      <c r="I230" s="369"/>
    </row>
    <row r="231" ht="14.25" customHeight="1">
      <c r="D231" s="369"/>
      <c r="E231" s="369"/>
      <c r="F231" s="369"/>
      <c r="G231" s="369"/>
      <c r="H231" s="369"/>
      <c r="I231" s="369"/>
    </row>
    <row r="232" ht="14.25" customHeight="1">
      <c r="D232" s="369"/>
      <c r="E232" s="369"/>
      <c r="F232" s="369"/>
      <c r="G232" s="369"/>
      <c r="H232" s="369"/>
      <c r="I232" s="369"/>
    </row>
    <row r="233" ht="14.25" customHeight="1">
      <c r="D233" s="369"/>
      <c r="E233" s="369"/>
      <c r="F233" s="369"/>
      <c r="G233" s="369"/>
      <c r="H233" s="369"/>
      <c r="I233" s="369"/>
    </row>
    <row r="234" ht="14.25" customHeight="1">
      <c r="D234" s="369"/>
      <c r="E234" s="369"/>
      <c r="F234" s="369"/>
      <c r="G234" s="369"/>
      <c r="H234" s="369"/>
      <c r="I234" s="369"/>
    </row>
    <row r="235" ht="14.25" customHeight="1">
      <c r="D235" s="369"/>
      <c r="E235" s="369"/>
      <c r="F235" s="369"/>
      <c r="G235" s="369"/>
      <c r="H235" s="369"/>
      <c r="I235" s="369"/>
    </row>
    <row r="236" ht="14.25" customHeight="1">
      <c r="D236" s="369"/>
      <c r="E236" s="369"/>
      <c r="F236" s="369"/>
      <c r="G236" s="369"/>
      <c r="H236" s="369"/>
      <c r="I236" s="369"/>
    </row>
    <row r="237" ht="14.25" customHeight="1">
      <c r="D237" s="369"/>
      <c r="E237" s="369"/>
      <c r="F237" s="369"/>
      <c r="G237" s="369"/>
      <c r="H237" s="369"/>
      <c r="I237" s="369"/>
    </row>
    <row r="238" ht="14.25" customHeight="1">
      <c r="D238" s="369"/>
      <c r="E238" s="369"/>
      <c r="F238" s="369"/>
      <c r="G238" s="369"/>
      <c r="H238" s="369"/>
      <c r="I238" s="369"/>
    </row>
    <row r="239" ht="14.25" customHeight="1">
      <c r="D239" s="369"/>
      <c r="E239" s="369"/>
      <c r="F239" s="369"/>
      <c r="G239" s="369"/>
      <c r="H239" s="369"/>
      <c r="I239" s="369"/>
    </row>
    <row r="240" ht="14.25" customHeight="1">
      <c r="D240" s="369"/>
      <c r="E240" s="369"/>
      <c r="F240" s="369"/>
      <c r="G240" s="369"/>
      <c r="H240" s="369"/>
      <c r="I240" s="369"/>
    </row>
    <row r="241" ht="14.25" customHeight="1">
      <c r="D241" s="369"/>
      <c r="E241" s="369"/>
      <c r="F241" s="369"/>
      <c r="G241" s="369"/>
      <c r="H241" s="369"/>
      <c r="I241" s="369"/>
    </row>
    <row r="242" ht="14.25" customHeight="1">
      <c r="D242" s="369"/>
      <c r="E242" s="369"/>
      <c r="F242" s="369"/>
      <c r="G242" s="369"/>
      <c r="H242" s="369"/>
      <c r="I242" s="369"/>
    </row>
    <row r="243" ht="14.25" customHeight="1">
      <c r="D243" s="369"/>
      <c r="E243" s="369"/>
      <c r="F243" s="369"/>
      <c r="G243" s="369"/>
      <c r="H243" s="369"/>
      <c r="I243" s="369"/>
    </row>
    <row r="244" ht="14.25" customHeight="1">
      <c r="D244" s="369"/>
      <c r="E244" s="369"/>
      <c r="F244" s="369"/>
      <c r="G244" s="369"/>
      <c r="H244" s="369"/>
      <c r="I244" s="369"/>
    </row>
    <row r="245" ht="14.25" customHeight="1">
      <c r="D245" s="369"/>
      <c r="E245" s="369"/>
      <c r="F245" s="369"/>
      <c r="G245" s="369"/>
      <c r="H245" s="369"/>
      <c r="I245" s="369"/>
    </row>
    <row r="246" ht="14.25" customHeight="1">
      <c r="D246" s="369"/>
      <c r="E246" s="369"/>
      <c r="F246" s="369"/>
      <c r="G246" s="369"/>
      <c r="H246" s="369"/>
      <c r="I246" s="369"/>
    </row>
    <row r="247" ht="14.25" customHeight="1">
      <c r="D247" s="369"/>
      <c r="E247" s="369"/>
      <c r="F247" s="369"/>
      <c r="G247" s="369"/>
      <c r="H247" s="369"/>
      <c r="I247" s="369"/>
    </row>
    <row r="248" ht="14.25" customHeight="1">
      <c r="D248" s="369"/>
      <c r="E248" s="369"/>
      <c r="F248" s="369"/>
      <c r="G248" s="369"/>
      <c r="H248" s="369"/>
      <c r="I248" s="369"/>
    </row>
    <row r="249" ht="14.25" customHeight="1">
      <c r="D249" s="369"/>
      <c r="E249" s="369"/>
      <c r="F249" s="369"/>
      <c r="G249" s="369"/>
      <c r="H249" s="369"/>
      <c r="I249" s="369"/>
    </row>
    <row r="250" ht="14.25" customHeight="1">
      <c r="D250" s="369"/>
      <c r="E250" s="369"/>
      <c r="F250" s="369"/>
      <c r="G250" s="369"/>
      <c r="H250" s="369"/>
      <c r="I250" s="369"/>
    </row>
    <row r="251" ht="14.25" customHeight="1">
      <c r="D251" s="369"/>
      <c r="E251" s="369"/>
      <c r="F251" s="369"/>
      <c r="G251" s="369"/>
      <c r="H251" s="369"/>
      <c r="I251" s="369"/>
    </row>
    <row r="252" ht="14.25" customHeight="1">
      <c r="D252" s="369"/>
      <c r="E252" s="369"/>
      <c r="F252" s="369"/>
      <c r="G252" s="369"/>
      <c r="H252" s="369"/>
      <c r="I252" s="369"/>
    </row>
    <row r="253" ht="14.25" customHeight="1">
      <c r="D253" s="369"/>
      <c r="E253" s="369"/>
      <c r="F253" s="369"/>
      <c r="G253" s="369"/>
      <c r="H253" s="369"/>
      <c r="I253" s="369"/>
    </row>
    <row r="254" ht="14.25" customHeight="1">
      <c r="D254" s="369"/>
      <c r="E254" s="369"/>
      <c r="F254" s="369"/>
      <c r="G254" s="369"/>
      <c r="H254" s="369"/>
      <c r="I254" s="369"/>
    </row>
    <row r="255" ht="14.25" customHeight="1">
      <c r="D255" s="369"/>
      <c r="E255" s="369"/>
      <c r="F255" s="369"/>
      <c r="G255" s="369"/>
      <c r="H255" s="369"/>
      <c r="I255" s="369"/>
    </row>
    <row r="256" ht="14.25" customHeight="1">
      <c r="D256" s="369"/>
      <c r="E256" s="369"/>
      <c r="F256" s="369"/>
      <c r="G256" s="369"/>
      <c r="H256" s="369"/>
      <c r="I256" s="369"/>
    </row>
    <row r="257" ht="14.25" customHeight="1">
      <c r="D257" s="369"/>
      <c r="E257" s="369"/>
      <c r="F257" s="369"/>
      <c r="G257" s="369"/>
      <c r="H257" s="369"/>
      <c r="I257" s="369"/>
    </row>
    <row r="258" ht="14.25" customHeight="1">
      <c r="D258" s="369"/>
      <c r="E258" s="369"/>
      <c r="F258" s="369"/>
      <c r="G258" s="369"/>
      <c r="H258" s="369"/>
      <c r="I258" s="369"/>
    </row>
    <row r="259" ht="14.25" customHeight="1">
      <c r="D259" s="369"/>
      <c r="E259" s="369"/>
      <c r="F259" s="369"/>
      <c r="G259" s="369"/>
      <c r="H259" s="369"/>
      <c r="I259" s="369"/>
    </row>
    <row r="260" ht="14.25" customHeight="1">
      <c r="D260" s="369"/>
      <c r="E260" s="369"/>
      <c r="F260" s="369"/>
      <c r="G260" s="369"/>
      <c r="H260" s="369"/>
      <c r="I260" s="369"/>
    </row>
    <row r="261" ht="14.25" customHeight="1">
      <c r="D261" s="369"/>
      <c r="E261" s="369"/>
      <c r="F261" s="369"/>
      <c r="G261" s="369"/>
      <c r="H261" s="369"/>
      <c r="I261" s="369"/>
    </row>
    <row r="262" ht="14.25" customHeight="1">
      <c r="D262" s="369"/>
      <c r="E262" s="369"/>
      <c r="F262" s="369"/>
      <c r="G262" s="369"/>
      <c r="H262" s="369"/>
      <c r="I262" s="369"/>
    </row>
    <row r="263" ht="14.25" customHeight="1">
      <c r="D263" s="369"/>
      <c r="E263" s="369"/>
      <c r="F263" s="369"/>
      <c r="G263" s="369"/>
      <c r="H263" s="369"/>
      <c r="I263" s="369"/>
    </row>
    <row r="264" ht="14.25" customHeight="1">
      <c r="D264" s="369"/>
      <c r="E264" s="369"/>
      <c r="F264" s="369"/>
      <c r="G264" s="369"/>
      <c r="H264" s="369"/>
      <c r="I264" s="369"/>
    </row>
    <row r="265" ht="14.25" customHeight="1">
      <c r="D265" s="369"/>
      <c r="E265" s="369"/>
      <c r="F265" s="369"/>
      <c r="G265" s="369"/>
      <c r="H265" s="369"/>
      <c r="I265" s="369"/>
    </row>
    <row r="266" ht="14.25" customHeight="1">
      <c r="D266" s="369"/>
      <c r="E266" s="369"/>
      <c r="F266" s="369"/>
      <c r="G266" s="369"/>
      <c r="H266" s="369"/>
      <c r="I266" s="369"/>
    </row>
    <row r="267" ht="14.25" customHeight="1">
      <c r="D267" s="369"/>
      <c r="E267" s="369"/>
      <c r="F267" s="369"/>
      <c r="G267" s="369"/>
      <c r="H267" s="369"/>
      <c r="I267" s="369"/>
    </row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C3:I4"/>
    <mergeCell ref="C5:I5"/>
    <mergeCell ref="D6:D7"/>
    <mergeCell ref="E6:N6"/>
    <mergeCell ref="C20:I21"/>
    <mergeCell ref="C22:I22"/>
    <mergeCell ref="E23:N23"/>
    <mergeCell ref="D35:D36"/>
    <mergeCell ref="D44:D45"/>
    <mergeCell ref="D57:D58"/>
    <mergeCell ref="D23:D24"/>
    <mergeCell ref="C29:I29"/>
    <mergeCell ref="C32:I33"/>
    <mergeCell ref="C34:I34"/>
    <mergeCell ref="E35:N35"/>
    <mergeCell ref="C41:I42"/>
    <mergeCell ref="E44:N44"/>
    <mergeCell ref="E57:O57"/>
    <mergeCell ref="P57:Y57"/>
    <mergeCell ref="C43:I43"/>
    <mergeCell ref="C48:I48"/>
    <mergeCell ref="C49:I49"/>
    <mergeCell ref="C50:I50"/>
    <mergeCell ref="C51:I51"/>
    <mergeCell ref="C54:P55"/>
    <mergeCell ref="C56:L56"/>
  </mergeCells>
  <dataValidations>
    <dataValidation type="decimal" allowBlank="1" showInputMessage="1" showErrorMessage="1" prompt="erro - Insira valores entre 0% e 100%_x000a__x000a_Para valores decimais use a vírgula (,) para separar as unidades das décimas em vez do ponto (.)" sqref="E59:Y67">
      <formula1>0.0</formula1>
      <formula2>1.0</formula2>
    </dataValidation>
    <dataValidation type="decimal" allowBlank="1" showInputMessage="1" showErrorMessage="1" prompt="erro - Insira valores entre 1 e 5._x000a__x000a_Para valores decimais use a vírgula (,) para separar as unidades das décimas em vez do ponto (.)_x000a_" sqref="E37:N37">
      <formula1>1.0</formula1>
      <formula2>5.0</formula2>
    </dataValidation>
    <dataValidation type="decimal" allowBlank="1" showInputMessage="1" showErrorMessage="1" prompt="erro - Insira valores entre 1 e 5._x000a__x000a_Para valores decimais use a vírgula (,) para separar as unidades das décimas em vez do ponto (.)" sqref="E8:N16 E25:N28 E46:N47">
      <formula1>1.0</formula1>
      <formula2>5.0</formula2>
    </dataValidation>
  </dataValidations>
  <hyperlinks>
    <hyperlink display="Índice" location="Indice!A1" ref="A1"/>
  </hyperlinks>
  <printOptions/>
  <pageMargins bottom="0.75" footer="0.0" header="0.0" left="0.7" right="0.7" top="0.75"/>
  <pageSetup paperSize="8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5.5"/>
    <col customWidth="1" min="2" max="2" width="1.88"/>
    <col customWidth="1" min="3" max="3" width="55.0"/>
    <col customWidth="1" min="4" max="4" width="7.13"/>
    <col customWidth="1" min="5" max="9" width="8.25"/>
    <col customWidth="1" min="10" max="10" width="8.63"/>
    <col customWidth="1" min="11" max="15" width="8.25"/>
    <col customWidth="1" min="16" max="17" width="8.63"/>
    <col customWidth="1" min="18" max="20" width="7.63"/>
    <col customWidth="1" min="21" max="21" width="6.25"/>
    <col customWidth="1" min="22" max="25" width="7.63"/>
    <col customWidth="1" min="26" max="26" width="8.0"/>
  </cols>
  <sheetData>
    <row r="1" ht="21.0" customHeight="1">
      <c r="A1" s="19" t="s">
        <v>12</v>
      </c>
    </row>
    <row r="2" ht="4.5" customHeight="1"/>
    <row r="3" ht="14.25" customHeight="1">
      <c r="B3" s="371"/>
      <c r="C3" s="372" t="s">
        <v>238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4"/>
      <c r="Q3" s="614"/>
    </row>
    <row r="4" ht="14.25" customHeight="1">
      <c r="B4" s="37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615"/>
    </row>
    <row r="5" ht="20.25" customHeight="1">
      <c r="B5" s="380"/>
      <c r="C5" s="616" t="s">
        <v>239</v>
      </c>
      <c r="Q5" s="381"/>
    </row>
    <row r="6" ht="15.75" customHeight="1">
      <c r="B6" s="380"/>
      <c r="C6" s="35"/>
      <c r="D6" s="474" t="s">
        <v>45</v>
      </c>
      <c r="E6" s="578" t="s">
        <v>184</v>
      </c>
      <c r="F6" s="220"/>
      <c r="G6" s="220"/>
      <c r="H6" s="220"/>
      <c r="I6" s="220"/>
      <c r="J6" s="220"/>
      <c r="K6" s="220"/>
      <c r="L6" s="220"/>
      <c r="M6" s="220"/>
      <c r="N6" s="220"/>
      <c r="O6" s="221"/>
      <c r="P6" s="579" t="s">
        <v>21</v>
      </c>
      <c r="Q6" s="220"/>
      <c r="R6" s="220"/>
      <c r="S6" s="220"/>
      <c r="T6" s="220"/>
      <c r="U6" s="220"/>
      <c r="V6" s="220"/>
      <c r="W6" s="220"/>
      <c r="X6" s="220"/>
      <c r="Y6" s="220"/>
      <c r="Z6" s="221"/>
      <c r="AA6" s="36"/>
      <c r="AB6" s="617"/>
    </row>
    <row r="7" ht="30.75" customHeight="1">
      <c r="B7" s="380"/>
      <c r="D7" s="477"/>
      <c r="E7" s="223" t="str">
        <f>'Médias por dimensão SELFIE'!E35</f>
        <v>1º Ciclo - G1</v>
      </c>
      <c r="F7" s="224" t="str">
        <f>'Médias por dimensão SELFIE'!F35</f>
        <v>1º Ciclo - G2</v>
      </c>
      <c r="G7" s="224" t="str">
        <f>'Médias por dimensão SELFIE'!G35</f>
        <v>1º Ciclo - G3</v>
      </c>
      <c r="H7" s="225" t="str">
        <f>'Médias por dimensão SELFIE'!H35</f>
        <v>2º Ciclo - AC</v>
      </c>
      <c r="I7" s="618" t="str">
        <f>'Médias por dimensão SELFIE'!I35</f>
        <v>2º Ciclo - ACO</v>
      </c>
      <c r="J7" s="227" t="str">
        <f>'Médias por dimensão SELFIE'!J35</f>
        <v>3º Ciclo - AC</v>
      </c>
      <c r="K7" s="227" t="str">
        <f>'Médias por dimensão SELFIE'!K35</f>
        <v>3º Ciclo - ACO</v>
      </c>
      <c r="L7" s="227" t="str">
        <f>'Médias por dimensão SELFIE'!L35</f>
        <v>3º Ciclo - ESGN</v>
      </c>
      <c r="M7" s="228" t="str">
        <f>'Médias por dimensão SELFIE'!M35</f>
        <v>Secundário Geral</v>
      </c>
      <c r="N7" s="478" t="str">
        <f>'Médias por dimensão SELFIE'!N35</f>
        <v>Secundário Profissional</v>
      </c>
      <c r="O7" s="582" t="s">
        <v>227</v>
      </c>
      <c r="P7" s="223" t="str">
        <f t="shared" ref="P7:Y7" si="1">E7</f>
        <v>1º Ciclo - G1</v>
      </c>
      <c r="Q7" s="224" t="str">
        <f t="shared" si="1"/>
        <v>1º Ciclo - G2</v>
      </c>
      <c r="R7" s="224" t="str">
        <f t="shared" si="1"/>
        <v>1º Ciclo - G3</v>
      </c>
      <c r="S7" s="225" t="str">
        <f t="shared" si="1"/>
        <v>2º Ciclo - AC</v>
      </c>
      <c r="T7" s="618" t="str">
        <f t="shared" si="1"/>
        <v>2º Ciclo - ACO</v>
      </c>
      <c r="U7" s="227" t="str">
        <f t="shared" si="1"/>
        <v>3º Ciclo - AC</v>
      </c>
      <c r="V7" s="227" t="str">
        <f t="shared" si="1"/>
        <v>3º Ciclo - ACO</v>
      </c>
      <c r="W7" s="227" t="str">
        <f t="shared" si="1"/>
        <v>3º Ciclo - ESGN</v>
      </c>
      <c r="X7" s="228" t="str">
        <f t="shared" si="1"/>
        <v>Secundário Geral</v>
      </c>
      <c r="Y7" s="478" t="str">
        <f t="shared" si="1"/>
        <v>Secundário Profissional</v>
      </c>
      <c r="Z7" s="582" t="s">
        <v>228</v>
      </c>
      <c r="AA7" s="36"/>
      <c r="AB7" s="617"/>
    </row>
    <row r="8" ht="18.75" customHeight="1">
      <c r="B8" s="380"/>
      <c r="C8" s="619" t="s">
        <v>240</v>
      </c>
      <c r="D8" s="620">
        <f t="shared" ref="D8:D15" si="2">IF(SUM(E8:N8,P8:Y8)&gt;0,AVERAGE(E8:N8,P8:Y8),"")</f>
        <v>0.8442</v>
      </c>
      <c r="E8" s="621">
        <v>0.75</v>
      </c>
      <c r="F8" s="622">
        <v>1.0</v>
      </c>
      <c r="G8" s="622">
        <v>0.667</v>
      </c>
      <c r="H8" s="623">
        <v>1.0</v>
      </c>
      <c r="I8" s="623">
        <v>1.0</v>
      </c>
      <c r="J8" s="623">
        <v>1.0</v>
      </c>
      <c r="K8" s="623">
        <v>1.0</v>
      </c>
      <c r="L8" s="623">
        <v>0.5</v>
      </c>
      <c r="M8" s="623">
        <v>1.0</v>
      </c>
      <c r="N8" s="624">
        <v>0.5</v>
      </c>
      <c r="O8" s="625">
        <f t="shared" ref="O8:O15" si="3">IF(SUM(E8:N8)&gt;0,AVERAGE(E8:N8),"")</f>
        <v>0.8417</v>
      </c>
      <c r="P8" s="621">
        <v>1.0</v>
      </c>
      <c r="Q8" s="622">
        <v>0.75</v>
      </c>
      <c r="R8" s="622">
        <v>0.8</v>
      </c>
      <c r="S8" s="623">
        <v>0.733</v>
      </c>
      <c r="T8" s="623">
        <v>1.0</v>
      </c>
      <c r="U8" s="623">
        <v>0.955</v>
      </c>
      <c r="V8" s="623">
        <v>0.944</v>
      </c>
      <c r="W8" s="623">
        <v>0.714</v>
      </c>
      <c r="X8" s="623">
        <v>0.857</v>
      </c>
      <c r="Y8" s="624">
        <v>0.714</v>
      </c>
      <c r="Z8" s="620">
        <f t="shared" ref="Z8:Z15" si="4">IF(SUM(P8:Y8)&gt;0,AVERAGE(P8:Y8),"")</f>
        <v>0.8467</v>
      </c>
      <c r="AA8" s="36"/>
      <c r="AB8" s="617"/>
    </row>
    <row r="9" ht="18.75" customHeight="1">
      <c r="B9" s="380"/>
      <c r="C9" s="626" t="s">
        <v>241</v>
      </c>
      <c r="D9" s="627">
        <f t="shared" si="2"/>
        <v>0.81055</v>
      </c>
      <c r="E9" s="628">
        <v>0.75</v>
      </c>
      <c r="F9" s="629">
        <v>1.0</v>
      </c>
      <c r="G9" s="629">
        <v>0.667</v>
      </c>
      <c r="H9" s="630">
        <v>1.0</v>
      </c>
      <c r="I9" s="630">
        <v>0.667</v>
      </c>
      <c r="J9" s="630">
        <v>1.0</v>
      </c>
      <c r="K9" s="630">
        <v>1.0</v>
      </c>
      <c r="L9" s="630">
        <v>0.5</v>
      </c>
      <c r="M9" s="630">
        <v>0.75</v>
      </c>
      <c r="N9" s="631">
        <v>1.0</v>
      </c>
      <c r="O9" s="632">
        <f t="shared" si="3"/>
        <v>0.8334</v>
      </c>
      <c r="P9" s="628">
        <v>0.667</v>
      </c>
      <c r="Q9" s="629">
        <v>1.0</v>
      </c>
      <c r="R9" s="629">
        <v>0.6</v>
      </c>
      <c r="S9" s="630">
        <v>0.733</v>
      </c>
      <c r="T9" s="630">
        <v>0.846</v>
      </c>
      <c r="U9" s="630">
        <v>0.864</v>
      </c>
      <c r="V9" s="630">
        <v>0.833</v>
      </c>
      <c r="W9" s="630">
        <v>0.786</v>
      </c>
      <c r="X9" s="630">
        <v>0.786</v>
      </c>
      <c r="Y9" s="631">
        <v>0.762</v>
      </c>
      <c r="Z9" s="633">
        <f t="shared" si="4"/>
        <v>0.7877</v>
      </c>
      <c r="AA9" s="36"/>
      <c r="AB9" s="617"/>
    </row>
    <row r="10" ht="18.75" customHeight="1">
      <c r="B10" s="380"/>
      <c r="C10" s="626" t="s">
        <v>242</v>
      </c>
      <c r="D10" s="627">
        <f t="shared" si="2"/>
        <v>0.79035</v>
      </c>
      <c r="E10" s="628">
        <v>1.0</v>
      </c>
      <c r="F10" s="629">
        <v>1.0</v>
      </c>
      <c r="G10" s="629">
        <v>1.0</v>
      </c>
      <c r="H10" s="630">
        <v>1.0</v>
      </c>
      <c r="I10" s="630">
        <v>1.0</v>
      </c>
      <c r="J10" s="630">
        <v>0.667</v>
      </c>
      <c r="K10" s="630">
        <v>0.667</v>
      </c>
      <c r="L10" s="630">
        <v>0.5</v>
      </c>
      <c r="M10" s="630">
        <v>0.5</v>
      </c>
      <c r="N10" s="631">
        <v>0.75</v>
      </c>
      <c r="O10" s="632">
        <f t="shared" si="3"/>
        <v>0.8084</v>
      </c>
      <c r="P10" s="628">
        <v>1.0</v>
      </c>
      <c r="Q10" s="629">
        <v>0.75</v>
      </c>
      <c r="R10" s="629">
        <v>0.8</v>
      </c>
      <c r="S10" s="630">
        <v>0.8</v>
      </c>
      <c r="T10" s="630">
        <v>1.0</v>
      </c>
      <c r="U10" s="630">
        <v>0.818</v>
      </c>
      <c r="V10" s="630">
        <v>0.722</v>
      </c>
      <c r="W10" s="630">
        <v>0.5</v>
      </c>
      <c r="X10" s="630">
        <v>0.571</v>
      </c>
      <c r="Y10" s="631">
        <v>0.762</v>
      </c>
      <c r="Z10" s="633">
        <f t="shared" si="4"/>
        <v>0.7723</v>
      </c>
      <c r="AA10" s="36"/>
      <c r="AB10" s="617"/>
    </row>
    <row r="11" ht="32.25" customHeight="1">
      <c r="A11" s="11"/>
      <c r="B11" s="382"/>
      <c r="C11" s="634" t="s">
        <v>243</v>
      </c>
      <c r="D11" s="627">
        <f t="shared" si="2"/>
        <v>0.497</v>
      </c>
      <c r="E11" s="628">
        <v>0.25</v>
      </c>
      <c r="F11" s="629">
        <v>0.333</v>
      </c>
      <c r="G11" s="629">
        <v>0.333</v>
      </c>
      <c r="H11" s="630">
        <v>0.5</v>
      </c>
      <c r="I11" s="630">
        <v>1.0</v>
      </c>
      <c r="J11" s="630">
        <v>0.667</v>
      </c>
      <c r="K11" s="630">
        <v>0.667</v>
      </c>
      <c r="L11" s="630">
        <v>0.0</v>
      </c>
      <c r="M11" s="630">
        <v>0.75</v>
      </c>
      <c r="N11" s="631">
        <v>0.25</v>
      </c>
      <c r="O11" s="632">
        <f t="shared" si="3"/>
        <v>0.475</v>
      </c>
      <c r="P11" s="628">
        <v>0.667</v>
      </c>
      <c r="Q11" s="629">
        <v>0.0</v>
      </c>
      <c r="R11" s="629">
        <v>0.2</v>
      </c>
      <c r="S11" s="630">
        <v>0.533</v>
      </c>
      <c r="T11" s="630">
        <v>0.692</v>
      </c>
      <c r="U11" s="630">
        <v>0.773</v>
      </c>
      <c r="V11" s="630">
        <v>0.611</v>
      </c>
      <c r="W11" s="630">
        <v>0.571</v>
      </c>
      <c r="X11" s="630">
        <v>0.714</v>
      </c>
      <c r="Y11" s="631">
        <v>0.429</v>
      </c>
      <c r="Z11" s="633">
        <f t="shared" si="4"/>
        <v>0.519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ht="18.75" customHeight="1">
      <c r="B12" s="380"/>
      <c r="C12" s="626" t="s">
        <v>244</v>
      </c>
      <c r="D12" s="627">
        <f t="shared" si="2"/>
        <v>0.38015</v>
      </c>
      <c r="E12" s="628">
        <v>0.25</v>
      </c>
      <c r="F12" s="629">
        <v>0.0</v>
      </c>
      <c r="G12" s="629">
        <v>0.0</v>
      </c>
      <c r="H12" s="630">
        <v>0.5</v>
      </c>
      <c r="I12" s="630">
        <v>0.667</v>
      </c>
      <c r="J12" s="630">
        <v>0.667</v>
      </c>
      <c r="K12" s="630">
        <v>0.333</v>
      </c>
      <c r="L12" s="630">
        <v>0.5</v>
      </c>
      <c r="M12" s="630">
        <v>0.75</v>
      </c>
      <c r="N12" s="631">
        <v>0.5</v>
      </c>
      <c r="O12" s="632">
        <f t="shared" si="3"/>
        <v>0.4167</v>
      </c>
      <c r="P12" s="628">
        <v>0.333</v>
      </c>
      <c r="Q12" s="629">
        <v>0.0</v>
      </c>
      <c r="R12" s="629">
        <v>0.0</v>
      </c>
      <c r="S12" s="630">
        <v>0.4</v>
      </c>
      <c r="T12" s="630">
        <v>0.385</v>
      </c>
      <c r="U12" s="630">
        <v>0.5</v>
      </c>
      <c r="V12" s="630">
        <v>0.556</v>
      </c>
      <c r="W12" s="630">
        <v>0.429</v>
      </c>
      <c r="X12" s="630">
        <v>0.5</v>
      </c>
      <c r="Y12" s="631">
        <v>0.333</v>
      </c>
      <c r="Z12" s="633">
        <f t="shared" si="4"/>
        <v>0.3436</v>
      </c>
      <c r="AA12" s="36"/>
      <c r="AB12" s="617"/>
    </row>
    <row r="13" ht="18.75" customHeight="1">
      <c r="B13" s="380"/>
      <c r="C13" s="626" t="s">
        <v>245</v>
      </c>
      <c r="D13" s="627">
        <f t="shared" si="2"/>
        <v>0.221</v>
      </c>
      <c r="E13" s="628">
        <v>0.0</v>
      </c>
      <c r="F13" s="629">
        <v>0.0</v>
      </c>
      <c r="G13" s="629">
        <v>0.333</v>
      </c>
      <c r="H13" s="630">
        <v>1.0</v>
      </c>
      <c r="I13" s="630">
        <v>0.0</v>
      </c>
      <c r="J13" s="630">
        <v>0.0</v>
      </c>
      <c r="K13" s="630">
        <v>0.333</v>
      </c>
      <c r="L13" s="630">
        <v>0.5</v>
      </c>
      <c r="M13" s="630">
        <v>0.0</v>
      </c>
      <c r="N13" s="631">
        <v>0.25</v>
      </c>
      <c r="O13" s="632">
        <f t="shared" si="3"/>
        <v>0.2416</v>
      </c>
      <c r="P13" s="628">
        <v>0.333</v>
      </c>
      <c r="Q13" s="629">
        <v>0.25</v>
      </c>
      <c r="R13" s="629">
        <v>0.0</v>
      </c>
      <c r="S13" s="630">
        <v>0.267</v>
      </c>
      <c r="T13" s="630">
        <v>0.385</v>
      </c>
      <c r="U13" s="630">
        <v>0.0</v>
      </c>
      <c r="V13" s="630">
        <v>0.222</v>
      </c>
      <c r="W13" s="630">
        <v>0.143</v>
      </c>
      <c r="X13" s="630">
        <v>0.214</v>
      </c>
      <c r="Y13" s="631">
        <v>0.19</v>
      </c>
      <c r="Z13" s="633">
        <f t="shared" si="4"/>
        <v>0.2004</v>
      </c>
      <c r="AA13" s="36"/>
      <c r="AB13" s="617"/>
    </row>
    <row r="14" ht="32.25" customHeight="1">
      <c r="A14" s="11"/>
      <c r="B14" s="382"/>
      <c r="C14" s="634" t="s">
        <v>246</v>
      </c>
      <c r="D14" s="627">
        <f t="shared" si="2"/>
        <v>0.59205</v>
      </c>
      <c r="E14" s="628">
        <v>0.75</v>
      </c>
      <c r="F14" s="629">
        <v>0.667</v>
      </c>
      <c r="G14" s="629">
        <v>1.0</v>
      </c>
      <c r="H14" s="630">
        <v>1.0</v>
      </c>
      <c r="I14" s="630">
        <v>0.667</v>
      </c>
      <c r="J14" s="630">
        <v>0.667</v>
      </c>
      <c r="K14" s="630">
        <v>0.333</v>
      </c>
      <c r="L14" s="630">
        <v>1.0</v>
      </c>
      <c r="M14" s="630">
        <v>0.25</v>
      </c>
      <c r="N14" s="631">
        <v>0.5</v>
      </c>
      <c r="O14" s="632">
        <f t="shared" si="3"/>
        <v>0.6834</v>
      </c>
      <c r="P14" s="628">
        <v>0.333</v>
      </c>
      <c r="Q14" s="629">
        <v>0.75</v>
      </c>
      <c r="R14" s="629">
        <v>0.4</v>
      </c>
      <c r="S14" s="630">
        <v>0.4</v>
      </c>
      <c r="T14" s="630">
        <v>0.846</v>
      </c>
      <c r="U14" s="630">
        <v>0.318</v>
      </c>
      <c r="V14" s="630">
        <v>0.389</v>
      </c>
      <c r="W14" s="630">
        <v>0.571</v>
      </c>
      <c r="X14" s="630">
        <v>0.429</v>
      </c>
      <c r="Y14" s="631">
        <v>0.571</v>
      </c>
      <c r="Z14" s="633">
        <f t="shared" si="4"/>
        <v>0.5007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ht="18.75" customHeight="1">
      <c r="B15" s="380"/>
      <c r="C15" s="635" t="s">
        <v>237</v>
      </c>
      <c r="D15" s="636">
        <f t="shared" si="2"/>
        <v>0.08328571429</v>
      </c>
      <c r="E15" s="637"/>
      <c r="F15" s="638">
        <v>0.333</v>
      </c>
      <c r="G15" s="638">
        <v>0.0</v>
      </c>
      <c r="H15" s="639">
        <v>0.0</v>
      </c>
      <c r="I15" s="639">
        <v>0.0</v>
      </c>
      <c r="J15" s="639">
        <v>0.0</v>
      </c>
      <c r="K15" s="639">
        <v>0.333</v>
      </c>
      <c r="L15" s="639">
        <v>0.0</v>
      </c>
      <c r="M15" s="639">
        <v>0.0</v>
      </c>
      <c r="N15" s="640">
        <v>0.25</v>
      </c>
      <c r="O15" s="641">
        <f t="shared" si="3"/>
        <v>0.1017777778</v>
      </c>
      <c r="P15" s="642">
        <v>0.0</v>
      </c>
      <c r="Q15" s="638">
        <v>0.25</v>
      </c>
      <c r="R15" s="638">
        <v>0.0</v>
      </c>
      <c r="S15" s="643"/>
      <c r="T15" s="639">
        <v>0.0</v>
      </c>
      <c r="U15" s="643"/>
      <c r="V15" s="643"/>
      <c r="W15" s="639">
        <v>0.0</v>
      </c>
      <c r="X15" s="643"/>
      <c r="Y15" s="644"/>
      <c r="Z15" s="645">
        <f t="shared" si="4"/>
        <v>0.05</v>
      </c>
      <c r="AA15" s="36"/>
      <c r="AB15" s="617"/>
    </row>
    <row r="16" ht="14.25" customHeight="1">
      <c r="B16" s="433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367"/>
    </row>
    <row r="17" ht="14.25" customHeight="1"/>
    <row r="18" ht="14.25" customHeight="1">
      <c r="B18" s="371"/>
      <c r="C18" s="372" t="s">
        <v>247</v>
      </c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4"/>
      <c r="Q18" s="614"/>
    </row>
    <row r="19" ht="14.25" customHeight="1">
      <c r="B19" s="378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30"/>
      <c r="Q19" s="615"/>
    </row>
    <row r="20" ht="19.5" customHeight="1">
      <c r="B20" s="380"/>
      <c r="C20" s="616" t="s">
        <v>248</v>
      </c>
      <c r="Q20" s="381"/>
    </row>
    <row r="21" ht="14.25" customHeight="1">
      <c r="B21" s="380"/>
      <c r="C21" s="35"/>
      <c r="D21" s="474" t="s">
        <v>45</v>
      </c>
      <c r="E21" s="578" t="s">
        <v>184</v>
      </c>
      <c r="F21" s="220"/>
      <c r="G21" s="220"/>
      <c r="H21" s="220"/>
      <c r="I21" s="220"/>
      <c r="J21" s="220"/>
      <c r="K21" s="220"/>
      <c r="L21" s="220"/>
      <c r="M21" s="220"/>
      <c r="N21" s="220"/>
      <c r="O21" s="221"/>
      <c r="P21" s="579" t="s">
        <v>21</v>
      </c>
      <c r="Q21" s="220"/>
      <c r="R21" s="220"/>
      <c r="S21" s="220"/>
      <c r="T21" s="220"/>
      <c r="U21" s="220"/>
      <c r="V21" s="220"/>
      <c r="W21" s="220"/>
      <c r="X21" s="220"/>
      <c r="Y21" s="220"/>
      <c r="Z21" s="221"/>
      <c r="AA21" s="36"/>
      <c r="AB21" s="617"/>
    </row>
    <row r="22" ht="15.75" customHeight="1">
      <c r="B22" s="380"/>
      <c r="D22" s="477"/>
      <c r="E22" s="223" t="str">
        <f t="shared" ref="E22:N22" si="5">E7</f>
        <v>1º Ciclo - G1</v>
      </c>
      <c r="F22" s="223" t="str">
        <f t="shared" si="5"/>
        <v>1º Ciclo - G2</v>
      </c>
      <c r="G22" s="223" t="str">
        <f t="shared" si="5"/>
        <v>1º Ciclo - G3</v>
      </c>
      <c r="H22" s="223" t="str">
        <f t="shared" si="5"/>
        <v>2º Ciclo - AC</v>
      </c>
      <c r="I22" s="223" t="str">
        <f t="shared" si="5"/>
        <v>2º Ciclo - ACO</v>
      </c>
      <c r="J22" s="223" t="str">
        <f t="shared" si="5"/>
        <v>3º Ciclo - AC</v>
      </c>
      <c r="K22" s="223" t="str">
        <f t="shared" si="5"/>
        <v>3º Ciclo - ACO</v>
      </c>
      <c r="L22" s="223" t="str">
        <f t="shared" si="5"/>
        <v>3º Ciclo - ESGN</v>
      </c>
      <c r="M22" s="223" t="str">
        <f t="shared" si="5"/>
        <v>Secundário Geral</v>
      </c>
      <c r="N22" s="478" t="str">
        <f t="shared" si="5"/>
        <v>Secundário Profissional</v>
      </c>
      <c r="O22" s="582" t="s">
        <v>227</v>
      </c>
      <c r="P22" s="223" t="str">
        <f t="shared" ref="P22:Y22" si="6">P7</f>
        <v>1º Ciclo - G1</v>
      </c>
      <c r="Q22" s="224" t="str">
        <f t="shared" si="6"/>
        <v>1º Ciclo - G2</v>
      </c>
      <c r="R22" s="224" t="str">
        <f t="shared" si="6"/>
        <v>1º Ciclo - G3</v>
      </c>
      <c r="S22" s="225" t="str">
        <f t="shared" si="6"/>
        <v>2º Ciclo - AC</v>
      </c>
      <c r="T22" s="618" t="str">
        <f t="shared" si="6"/>
        <v>2º Ciclo - ACO</v>
      </c>
      <c r="U22" s="227" t="str">
        <f t="shared" si="6"/>
        <v>3º Ciclo - AC</v>
      </c>
      <c r="V22" s="227" t="str">
        <f t="shared" si="6"/>
        <v>3º Ciclo - ACO</v>
      </c>
      <c r="W22" s="227" t="str">
        <f t="shared" si="6"/>
        <v>3º Ciclo - ESGN</v>
      </c>
      <c r="X22" s="228" t="str">
        <f t="shared" si="6"/>
        <v>Secundário Geral</v>
      </c>
      <c r="Y22" s="478" t="str">
        <f t="shared" si="6"/>
        <v>Secundário Profissional</v>
      </c>
      <c r="Z22" s="582" t="s">
        <v>228</v>
      </c>
      <c r="AA22" s="36"/>
      <c r="AB22" s="617"/>
    </row>
    <row r="23" ht="14.25" customHeight="1">
      <c r="B23" s="380"/>
      <c r="C23" s="646" t="s">
        <v>249</v>
      </c>
      <c r="D23" s="620">
        <f t="shared" ref="D23:D32" si="7">IF(SUM(E23:N23,P23:Y23)&gt;0,AVERAGE(E23:N23,P23:Y23),"")</f>
        <v>0.43255</v>
      </c>
      <c r="E23" s="621">
        <v>0.25</v>
      </c>
      <c r="F23" s="622">
        <v>0.0</v>
      </c>
      <c r="G23" s="622">
        <v>0.0</v>
      </c>
      <c r="H23" s="623">
        <v>0.5</v>
      </c>
      <c r="I23" s="623">
        <v>0.0</v>
      </c>
      <c r="J23" s="623">
        <v>1.0</v>
      </c>
      <c r="K23" s="623">
        <v>0.333</v>
      </c>
      <c r="L23" s="623">
        <v>1.0</v>
      </c>
      <c r="M23" s="623">
        <v>0.75</v>
      </c>
      <c r="N23" s="624">
        <v>0.75</v>
      </c>
      <c r="O23" s="625">
        <f t="shared" ref="O23:O32" si="8">IF(SUM(E23:N23)&gt;0,AVERAGE(E23:N23),"")</f>
        <v>0.4583</v>
      </c>
      <c r="P23" s="621">
        <v>0.333</v>
      </c>
      <c r="Q23" s="622">
        <v>0.25</v>
      </c>
      <c r="R23" s="622">
        <v>0.0</v>
      </c>
      <c r="S23" s="623">
        <v>0.467</v>
      </c>
      <c r="T23" s="623">
        <v>0.538</v>
      </c>
      <c r="U23" s="623">
        <v>0.591</v>
      </c>
      <c r="V23" s="623">
        <v>0.389</v>
      </c>
      <c r="W23" s="623">
        <v>0.5</v>
      </c>
      <c r="X23" s="623">
        <v>0.429</v>
      </c>
      <c r="Y23" s="624">
        <v>0.571</v>
      </c>
      <c r="Z23" s="620">
        <f t="shared" ref="Z23:Z32" si="9">IF(SUM(P23:Y23)&gt;0,AVERAGE(P23:Y23),"")</f>
        <v>0.4068</v>
      </c>
      <c r="AA23" s="36"/>
      <c r="AB23" s="617"/>
    </row>
    <row r="24" ht="14.25" customHeight="1">
      <c r="B24" s="380"/>
      <c r="C24" s="634" t="s">
        <v>250</v>
      </c>
      <c r="D24" s="627">
        <f t="shared" si="7"/>
        <v>0.33405</v>
      </c>
      <c r="E24" s="628">
        <v>0.0</v>
      </c>
      <c r="F24" s="629">
        <v>0.0</v>
      </c>
      <c r="G24" s="629">
        <v>0.333</v>
      </c>
      <c r="H24" s="630">
        <v>0.5</v>
      </c>
      <c r="I24" s="630">
        <v>0.333</v>
      </c>
      <c r="J24" s="630">
        <v>0.667</v>
      </c>
      <c r="K24" s="630">
        <v>0.667</v>
      </c>
      <c r="L24" s="630">
        <v>1.0</v>
      </c>
      <c r="M24" s="630">
        <v>0.5</v>
      </c>
      <c r="N24" s="631">
        <v>0.0</v>
      </c>
      <c r="O24" s="632">
        <f t="shared" si="8"/>
        <v>0.4</v>
      </c>
      <c r="P24" s="628">
        <v>0.333</v>
      </c>
      <c r="Q24" s="629">
        <v>0.0</v>
      </c>
      <c r="R24" s="629">
        <v>0.4</v>
      </c>
      <c r="S24" s="630">
        <v>0.333</v>
      </c>
      <c r="T24" s="630">
        <v>0.231</v>
      </c>
      <c r="U24" s="630">
        <v>0.273</v>
      </c>
      <c r="V24" s="630">
        <v>0.278</v>
      </c>
      <c r="W24" s="630">
        <v>0.286</v>
      </c>
      <c r="X24" s="630">
        <v>0.357</v>
      </c>
      <c r="Y24" s="631">
        <v>0.19</v>
      </c>
      <c r="Z24" s="633">
        <f t="shared" si="9"/>
        <v>0.2681</v>
      </c>
      <c r="AA24" s="36"/>
      <c r="AB24" s="617"/>
    </row>
    <row r="25" ht="18.75" customHeight="1">
      <c r="B25" s="380"/>
      <c r="C25" s="634" t="s">
        <v>251</v>
      </c>
      <c r="D25" s="627">
        <f t="shared" si="7"/>
        <v>0.1278888889</v>
      </c>
      <c r="E25" s="628">
        <v>0.0</v>
      </c>
      <c r="F25" s="629">
        <v>0.0</v>
      </c>
      <c r="G25" s="629">
        <v>0.0</v>
      </c>
      <c r="H25" s="630">
        <v>0.5</v>
      </c>
      <c r="I25" s="630">
        <v>0.0</v>
      </c>
      <c r="J25" s="630">
        <v>0.333</v>
      </c>
      <c r="K25" s="630">
        <v>0.0</v>
      </c>
      <c r="L25" s="630">
        <v>0.0</v>
      </c>
      <c r="M25" s="630">
        <v>0.25</v>
      </c>
      <c r="N25" s="631">
        <v>0.25</v>
      </c>
      <c r="O25" s="632">
        <f t="shared" si="8"/>
        <v>0.1333</v>
      </c>
      <c r="P25" s="628">
        <v>0.333</v>
      </c>
      <c r="Q25" s="629">
        <v>0.0</v>
      </c>
      <c r="R25" s="629">
        <v>0.0</v>
      </c>
      <c r="S25" s="630">
        <v>0.2</v>
      </c>
      <c r="T25" s="647"/>
      <c r="U25" s="630">
        <v>0.182</v>
      </c>
      <c r="V25" s="630">
        <v>0.111</v>
      </c>
      <c r="W25" s="630">
        <v>0.0</v>
      </c>
      <c r="X25" s="647"/>
      <c r="Y25" s="631">
        <v>0.143</v>
      </c>
      <c r="Z25" s="633">
        <f t="shared" si="9"/>
        <v>0.121125</v>
      </c>
      <c r="AA25" s="36"/>
      <c r="AB25" s="617"/>
    </row>
    <row r="26" ht="18.75" customHeight="1">
      <c r="B26" s="380"/>
      <c r="C26" s="634" t="s">
        <v>252</v>
      </c>
      <c r="D26" s="627">
        <f t="shared" si="7"/>
        <v>0.1752777778</v>
      </c>
      <c r="E26" s="628">
        <v>0.0</v>
      </c>
      <c r="F26" s="629">
        <v>0.0</v>
      </c>
      <c r="G26" s="629">
        <v>0.0</v>
      </c>
      <c r="H26" s="630">
        <v>0.5</v>
      </c>
      <c r="I26" s="630">
        <v>0.0</v>
      </c>
      <c r="J26" s="630">
        <v>0.333</v>
      </c>
      <c r="K26" s="630">
        <v>0.667</v>
      </c>
      <c r="L26" s="630">
        <v>0.0</v>
      </c>
      <c r="M26" s="630">
        <v>0.0</v>
      </c>
      <c r="N26" s="631">
        <v>0.0</v>
      </c>
      <c r="O26" s="632">
        <f t="shared" si="8"/>
        <v>0.15</v>
      </c>
      <c r="P26" s="628">
        <v>0.333</v>
      </c>
      <c r="Q26" s="629">
        <v>0.25</v>
      </c>
      <c r="R26" s="629">
        <v>0.0</v>
      </c>
      <c r="S26" s="630">
        <v>0.333</v>
      </c>
      <c r="T26" s="630">
        <v>0.231</v>
      </c>
      <c r="U26" s="647"/>
      <c r="V26" s="630">
        <v>0.222</v>
      </c>
      <c r="W26" s="630">
        <v>0.143</v>
      </c>
      <c r="X26" s="630">
        <v>0.143</v>
      </c>
      <c r="Y26" s="648"/>
      <c r="Z26" s="633">
        <f t="shared" si="9"/>
        <v>0.206875</v>
      </c>
      <c r="AA26" s="36"/>
      <c r="AB26" s="617"/>
    </row>
    <row r="27" ht="14.25" customHeight="1">
      <c r="B27" s="380"/>
      <c r="C27" s="634" t="s">
        <v>253</v>
      </c>
      <c r="D27" s="627">
        <f t="shared" si="7"/>
        <v>0.434</v>
      </c>
      <c r="E27" s="628">
        <v>0.5</v>
      </c>
      <c r="F27" s="629">
        <v>0.333</v>
      </c>
      <c r="G27" s="629">
        <v>0.0</v>
      </c>
      <c r="H27" s="630">
        <v>1.0</v>
      </c>
      <c r="I27" s="630">
        <v>1.0</v>
      </c>
      <c r="J27" s="630">
        <v>0.333</v>
      </c>
      <c r="K27" s="630">
        <v>1.0</v>
      </c>
      <c r="L27" s="630">
        <v>0.5</v>
      </c>
      <c r="M27" s="630">
        <v>0.5</v>
      </c>
      <c r="N27" s="631">
        <v>0.0</v>
      </c>
      <c r="O27" s="632">
        <f t="shared" si="8"/>
        <v>0.5166</v>
      </c>
      <c r="P27" s="628">
        <v>0.333</v>
      </c>
      <c r="Q27" s="629">
        <v>0.25</v>
      </c>
      <c r="R27" s="629">
        <v>0.0</v>
      </c>
      <c r="S27" s="630">
        <v>0.4</v>
      </c>
      <c r="T27" s="630">
        <v>0.462</v>
      </c>
      <c r="U27" s="630">
        <v>0.545</v>
      </c>
      <c r="V27" s="630">
        <v>0.5</v>
      </c>
      <c r="W27" s="630">
        <v>0.357</v>
      </c>
      <c r="X27" s="630">
        <v>0.286</v>
      </c>
      <c r="Y27" s="631">
        <v>0.381</v>
      </c>
      <c r="Z27" s="633">
        <f t="shared" si="9"/>
        <v>0.3514</v>
      </c>
      <c r="AA27" s="36"/>
      <c r="AB27" s="617"/>
    </row>
    <row r="28" ht="14.25" customHeight="1">
      <c r="B28" s="380"/>
      <c r="C28" s="634" t="s">
        <v>254</v>
      </c>
      <c r="D28" s="627">
        <f t="shared" si="7"/>
        <v>0.5485</v>
      </c>
      <c r="E28" s="628">
        <v>0.75</v>
      </c>
      <c r="F28" s="629">
        <v>0.667</v>
      </c>
      <c r="G28" s="629">
        <v>0.333</v>
      </c>
      <c r="H28" s="630">
        <v>0.5</v>
      </c>
      <c r="I28" s="630">
        <v>0.667</v>
      </c>
      <c r="J28" s="630">
        <v>1.0</v>
      </c>
      <c r="K28" s="630">
        <v>0.667</v>
      </c>
      <c r="L28" s="630">
        <v>0.5</v>
      </c>
      <c r="M28" s="630">
        <v>0.5</v>
      </c>
      <c r="N28" s="631">
        <v>0.0</v>
      </c>
      <c r="O28" s="632">
        <f t="shared" si="8"/>
        <v>0.5584</v>
      </c>
      <c r="P28" s="628">
        <v>0.667</v>
      </c>
      <c r="Q28" s="629">
        <v>0.5</v>
      </c>
      <c r="R28" s="629">
        <v>0.4</v>
      </c>
      <c r="S28" s="630">
        <v>0.533</v>
      </c>
      <c r="T28" s="630">
        <v>0.769</v>
      </c>
      <c r="U28" s="630">
        <v>0.636</v>
      </c>
      <c r="V28" s="630">
        <v>0.5</v>
      </c>
      <c r="W28" s="630">
        <v>0.429</v>
      </c>
      <c r="X28" s="630">
        <v>0.571</v>
      </c>
      <c r="Y28" s="631">
        <v>0.381</v>
      </c>
      <c r="Z28" s="633">
        <f t="shared" si="9"/>
        <v>0.5386</v>
      </c>
      <c r="AA28" s="36"/>
      <c r="AB28" s="617"/>
    </row>
    <row r="29" ht="18.75" customHeight="1">
      <c r="B29" s="380"/>
      <c r="C29" s="634" t="s">
        <v>255</v>
      </c>
      <c r="D29" s="627">
        <f t="shared" si="7"/>
        <v>0.32025</v>
      </c>
      <c r="E29" s="628">
        <v>0.0</v>
      </c>
      <c r="F29" s="629">
        <v>0.0</v>
      </c>
      <c r="G29" s="629">
        <v>0.0</v>
      </c>
      <c r="H29" s="630">
        <v>1.0</v>
      </c>
      <c r="I29" s="630">
        <v>0.667</v>
      </c>
      <c r="J29" s="630">
        <v>0.333</v>
      </c>
      <c r="K29" s="630">
        <v>1.0</v>
      </c>
      <c r="L29" s="630">
        <v>0.5</v>
      </c>
      <c r="M29" s="630">
        <v>0.0</v>
      </c>
      <c r="N29" s="631">
        <v>0.0</v>
      </c>
      <c r="O29" s="632">
        <f t="shared" si="8"/>
        <v>0.35</v>
      </c>
      <c r="P29" s="628">
        <v>0.667</v>
      </c>
      <c r="Q29" s="629">
        <v>0.0</v>
      </c>
      <c r="R29" s="629">
        <v>0.0</v>
      </c>
      <c r="S29" s="630">
        <v>0.267</v>
      </c>
      <c r="T29" s="647"/>
      <c r="U29" s="647"/>
      <c r="V29" s="630">
        <v>0.333</v>
      </c>
      <c r="W29" s="630">
        <v>0.357</v>
      </c>
      <c r="X29" s="647"/>
      <c r="Y29" s="648"/>
      <c r="Z29" s="633">
        <f t="shared" si="9"/>
        <v>0.2706666667</v>
      </c>
      <c r="AA29" s="36"/>
      <c r="AB29" s="617"/>
    </row>
    <row r="30" ht="18.75" customHeight="1">
      <c r="B30" s="380"/>
      <c r="C30" s="634" t="s">
        <v>256</v>
      </c>
      <c r="D30" s="627">
        <f t="shared" si="7"/>
        <v>0.22395</v>
      </c>
      <c r="E30" s="628">
        <v>0.0</v>
      </c>
      <c r="F30" s="629">
        <v>0.333</v>
      </c>
      <c r="G30" s="629">
        <v>0.0</v>
      </c>
      <c r="H30" s="630">
        <v>0.5</v>
      </c>
      <c r="I30" s="630">
        <v>0.333</v>
      </c>
      <c r="J30" s="630">
        <v>0.333</v>
      </c>
      <c r="K30" s="630">
        <v>0.667</v>
      </c>
      <c r="L30" s="630">
        <v>0.0</v>
      </c>
      <c r="M30" s="630">
        <v>0.25</v>
      </c>
      <c r="N30" s="631">
        <v>0.0</v>
      </c>
      <c r="O30" s="632">
        <f t="shared" si="8"/>
        <v>0.2416</v>
      </c>
      <c r="P30" s="628">
        <v>0.333</v>
      </c>
      <c r="Q30" s="629">
        <v>0.0</v>
      </c>
      <c r="R30" s="629">
        <v>0.2</v>
      </c>
      <c r="S30" s="630">
        <v>0.267</v>
      </c>
      <c r="T30" s="630">
        <v>0.231</v>
      </c>
      <c r="U30" s="630">
        <v>0.318</v>
      </c>
      <c r="V30" s="630">
        <v>0.167</v>
      </c>
      <c r="W30" s="630">
        <v>0.143</v>
      </c>
      <c r="X30" s="630">
        <v>0.214</v>
      </c>
      <c r="Y30" s="631">
        <v>0.19</v>
      </c>
      <c r="Z30" s="633">
        <f t="shared" si="9"/>
        <v>0.2063</v>
      </c>
      <c r="AA30" s="36"/>
      <c r="AB30" s="617"/>
    </row>
    <row r="31" ht="14.25" customHeight="1">
      <c r="B31" s="380"/>
      <c r="C31" s="649" t="s">
        <v>257</v>
      </c>
      <c r="D31" s="650">
        <f t="shared" si="7"/>
        <v>0.5401</v>
      </c>
      <c r="E31" s="651">
        <v>0.75</v>
      </c>
      <c r="F31" s="652">
        <v>0.667</v>
      </c>
      <c r="G31" s="652">
        <v>0.333</v>
      </c>
      <c r="H31" s="653">
        <v>1.0</v>
      </c>
      <c r="I31" s="653">
        <v>0.667</v>
      </c>
      <c r="J31" s="653">
        <v>0.667</v>
      </c>
      <c r="K31" s="653">
        <v>1.0</v>
      </c>
      <c r="L31" s="653">
        <v>0.5</v>
      </c>
      <c r="M31" s="653">
        <v>0.0</v>
      </c>
      <c r="N31" s="654">
        <v>0.5</v>
      </c>
      <c r="O31" s="632">
        <f t="shared" si="8"/>
        <v>0.6084</v>
      </c>
      <c r="P31" s="651">
        <v>1.0</v>
      </c>
      <c r="Q31" s="652">
        <v>0.25</v>
      </c>
      <c r="R31" s="652">
        <v>1.0</v>
      </c>
      <c r="S31" s="653">
        <v>0.2</v>
      </c>
      <c r="T31" s="653">
        <v>0.385</v>
      </c>
      <c r="U31" s="653">
        <v>0.455</v>
      </c>
      <c r="V31" s="653">
        <v>0.333</v>
      </c>
      <c r="W31" s="653">
        <v>0.357</v>
      </c>
      <c r="X31" s="653">
        <v>0.5</v>
      </c>
      <c r="Y31" s="654">
        <v>0.238</v>
      </c>
      <c r="Z31" s="627">
        <f t="shared" si="9"/>
        <v>0.4718</v>
      </c>
      <c r="AA31" s="36"/>
      <c r="AB31" s="617"/>
    </row>
    <row r="32" ht="17.25" customHeight="1">
      <c r="B32" s="380"/>
      <c r="C32" s="655" t="s">
        <v>237</v>
      </c>
      <c r="D32" s="636">
        <f t="shared" si="7"/>
        <v>0.06406666667</v>
      </c>
      <c r="E32" s="637"/>
      <c r="F32" s="638">
        <v>0.0</v>
      </c>
      <c r="G32" s="638">
        <v>0.0</v>
      </c>
      <c r="H32" s="639">
        <v>0.0</v>
      </c>
      <c r="I32" s="639">
        <v>0.0</v>
      </c>
      <c r="J32" s="643"/>
      <c r="K32" s="639">
        <v>0.0</v>
      </c>
      <c r="L32" s="639">
        <v>0.0</v>
      </c>
      <c r="M32" s="639">
        <v>0.0</v>
      </c>
      <c r="N32" s="640">
        <v>0.25</v>
      </c>
      <c r="O32" s="641">
        <f t="shared" si="8"/>
        <v>0.03125</v>
      </c>
      <c r="P32" s="642">
        <v>0.0</v>
      </c>
      <c r="Q32" s="638">
        <v>0.0</v>
      </c>
      <c r="R32" s="638">
        <v>0.4</v>
      </c>
      <c r="S32" s="639">
        <v>0.2</v>
      </c>
      <c r="T32" s="639">
        <v>0.0</v>
      </c>
      <c r="U32" s="643"/>
      <c r="V32" s="639">
        <v>0.111</v>
      </c>
      <c r="W32" s="639">
        <v>0.0</v>
      </c>
      <c r="X32" s="643"/>
      <c r="Y32" s="644"/>
      <c r="Z32" s="645">
        <f t="shared" si="9"/>
        <v>0.1015714286</v>
      </c>
      <c r="AA32" s="36"/>
      <c r="AB32" s="617"/>
    </row>
    <row r="33" ht="14.25" customHeight="1">
      <c r="B33" s="433"/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367"/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20:P20"/>
    <mergeCell ref="E21:O21"/>
    <mergeCell ref="C3:P4"/>
    <mergeCell ref="C5:P5"/>
    <mergeCell ref="D6:D7"/>
    <mergeCell ref="E6:O6"/>
    <mergeCell ref="P6:Z6"/>
    <mergeCell ref="C18:P19"/>
    <mergeCell ref="D21:D22"/>
    <mergeCell ref="P21:Z21"/>
  </mergeCells>
  <dataValidations>
    <dataValidation type="decimal" allowBlank="1" showInputMessage="1" showErrorMessage="1" prompt="erro - Insira valores entre 0% e 100%_x000a__x000a_Para valores decimais use a vírgula (,) para separar as unidades das décimas em vez do ponto (.)" sqref="E8:Y15 E23:Y32">
      <formula1>0.0</formula1>
      <formula2>1.0</formula2>
    </dataValidation>
  </dataValidations>
  <hyperlinks>
    <hyperlink display="Índice" location="Indice!A1" ref="A1"/>
  </hyperlinks>
  <printOptions/>
  <pageMargins bottom="0.75" footer="0.0" header="0.0" left="0.7" right="0.7" top="0.75"/>
  <pageSetup paperSize="8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598"/>
    <pageSetUpPr fitToPage="1"/>
  </sheetPr>
  <sheetViews>
    <sheetView showGridLines="0" workbookViewId="0"/>
  </sheetViews>
  <sheetFormatPr customHeight="1" defaultColWidth="12.63" defaultRowHeight="15.0"/>
  <cols>
    <col customWidth="1" min="1" max="1" width="5.38"/>
    <col customWidth="1" min="2" max="2" width="2.63"/>
    <col customWidth="1" min="3" max="3" width="72.5"/>
    <col customWidth="1" min="4" max="5" width="7.38"/>
    <col customWidth="1" min="6" max="12" width="8.13"/>
    <col customWidth="1" min="13" max="14" width="9.38"/>
    <col customWidth="1" min="15" max="15" width="2.5"/>
    <col customWidth="1" min="16" max="16" width="8.13"/>
    <col customWidth="1" min="17" max="18" width="7.63"/>
    <col customWidth="1" min="19" max="19" width="2.5"/>
    <col customWidth="1" min="20" max="22" width="7.63"/>
  </cols>
  <sheetData>
    <row r="1" ht="21.0" customHeight="1">
      <c r="A1" s="19" t="s">
        <v>12</v>
      </c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ht="5.25" customHeight="1"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</row>
    <row r="3" ht="15.0" customHeight="1">
      <c r="B3" s="371"/>
      <c r="C3" s="372" t="s">
        <v>258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4"/>
      <c r="O3" s="614"/>
    </row>
    <row r="4" ht="14.25" customHeight="1">
      <c r="B4" s="37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615"/>
      <c r="S4" s="369"/>
      <c r="U4" s="369"/>
      <c r="V4" s="369"/>
    </row>
    <row r="5" ht="6.75" customHeight="1">
      <c r="B5" s="380"/>
      <c r="C5" s="616"/>
      <c r="F5" s="369"/>
      <c r="G5" s="369"/>
      <c r="H5" s="369"/>
      <c r="I5" s="369"/>
      <c r="J5" s="369"/>
      <c r="K5" s="369"/>
      <c r="L5" s="369"/>
      <c r="M5" s="369"/>
      <c r="N5" s="369"/>
      <c r="O5" s="381"/>
      <c r="S5" s="369"/>
      <c r="U5" s="369"/>
      <c r="V5" s="369"/>
    </row>
    <row r="6" ht="14.25" customHeight="1">
      <c r="B6" s="380"/>
      <c r="C6" s="616"/>
      <c r="D6" s="474" t="s">
        <v>45</v>
      </c>
      <c r="E6" s="515" t="s">
        <v>181</v>
      </c>
      <c r="F6" s="220"/>
      <c r="G6" s="220"/>
      <c r="H6" s="220"/>
      <c r="I6" s="220"/>
      <c r="J6" s="220"/>
      <c r="K6" s="220"/>
      <c r="L6" s="220"/>
      <c r="M6" s="220"/>
      <c r="N6" s="221"/>
      <c r="O6" s="381"/>
      <c r="S6" s="369"/>
    </row>
    <row r="7" ht="23.25" customHeight="1">
      <c r="B7" s="380"/>
      <c r="C7" s="38" t="s">
        <v>259</v>
      </c>
      <c r="D7" s="477"/>
      <c r="E7" s="223" t="str">
        <f>'Fatores relativos EA Remoto'!E7</f>
        <v>1º Ciclo - G1</v>
      </c>
      <c r="F7" s="223" t="str">
        <f>'Fatores relativos EA Remoto'!F7</f>
        <v>1º Ciclo - G2</v>
      </c>
      <c r="G7" s="223" t="str">
        <f>'Fatores relativos EA Remoto'!G7</f>
        <v>1º Ciclo - G3</v>
      </c>
      <c r="H7" s="225" t="str">
        <f>'Fatores relativos EA Remoto'!H7</f>
        <v>2º Ciclo - AC</v>
      </c>
      <c r="I7" s="225" t="str">
        <f>'Fatores relativos EA Remoto'!I7</f>
        <v>2º Ciclo - ACO</v>
      </c>
      <c r="J7" s="656" t="str">
        <f>'Fatores relativos EA Remoto'!J7</f>
        <v>3º Ciclo - AC</v>
      </c>
      <c r="K7" s="656" t="str">
        <f>'Fatores relativos EA Remoto'!K7</f>
        <v>3º Ciclo - ACO</v>
      </c>
      <c r="L7" s="656" t="str">
        <f>'Fatores relativos EA Remoto'!L7</f>
        <v>3º Ciclo - ESGN</v>
      </c>
      <c r="M7" s="228" t="str">
        <f>Indice!$D$13</f>
        <v>Secundário Geral</v>
      </c>
      <c r="N7" s="478" t="str">
        <f>Indice!$D$14</f>
        <v>Secundário Profissional</v>
      </c>
      <c r="O7" s="381"/>
      <c r="S7" s="369"/>
    </row>
    <row r="8" ht="15.75" customHeight="1">
      <c r="B8" s="380"/>
      <c r="C8" s="646" t="s">
        <v>260</v>
      </c>
      <c r="D8" s="154">
        <f t="shared" ref="D8:D12" si="1">IF(SUM(E8:N8)&gt;0,AVERAGE(E8:N8),"")</f>
        <v>4.26</v>
      </c>
      <c r="E8" s="67">
        <v>3.9</v>
      </c>
      <c r="F8" s="67">
        <v>3.7</v>
      </c>
      <c r="G8" s="67">
        <v>4.4</v>
      </c>
      <c r="H8" s="67">
        <v>4.1</v>
      </c>
      <c r="I8" s="64">
        <v>4.2</v>
      </c>
      <c r="J8" s="64">
        <v>4.3</v>
      </c>
      <c r="K8" s="64">
        <v>4.4</v>
      </c>
      <c r="L8" s="64">
        <v>4.5</v>
      </c>
      <c r="M8" s="64">
        <v>4.7</v>
      </c>
      <c r="N8" s="657">
        <v>4.4</v>
      </c>
      <c r="O8" s="381"/>
      <c r="S8" s="369"/>
    </row>
    <row r="9" ht="15.75" customHeight="1">
      <c r="B9" s="380"/>
      <c r="C9" s="634" t="s">
        <v>261</v>
      </c>
      <c r="D9" s="528">
        <f t="shared" si="1"/>
        <v>3.28</v>
      </c>
      <c r="E9" s="658">
        <v>3.6</v>
      </c>
      <c r="F9" s="658">
        <v>2.7</v>
      </c>
      <c r="G9" s="658">
        <v>2.8</v>
      </c>
      <c r="H9" s="658">
        <v>3.2</v>
      </c>
      <c r="I9" s="659">
        <v>3.6</v>
      </c>
      <c r="J9" s="659">
        <v>3.0</v>
      </c>
      <c r="K9" s="659">
        <v>3.4</v>
      </c>
      <c r="L9" s="659">
        <v>3.5</v>
      </c>
      <c r="M9" s="659">
        <v>3.5</v>
      </c>
      <c r="N9" s="660">
        <v>3.5</v>
      </c>
      <c r="O9" s="381"/>
      <c r="S9" s="369"/>
    </row>
    <row r="10" ht="15.75" customHeight="1">
      <c r="B10" s="380"/>
      <c r="C10" s="634" t="s">
        <v>262</v>
      </c>
      <c r="D10" s="528">
        <f t="shared" si="1"/>
        <v>2.98</v>
      </c>
      <c r="E10" s="658">
        <v>2.7</v>
      </c>
      <c r="F10" s="658">
        <v>2.7</v>
      </c>
      <c r="G10" s="658">
        <v>2.9</v>
      </c>
      <c r="H10" s="658">
        <v>3.0</v>
      </c>
      <c r="I10" s="659">
        <v>3.3</v>
      </c>
      <c r="J10" s="659">
        <v>2.8</v>
      </c>
      <c r="K10" s="659">
        <v>3.0</v>
      </c>
      <c r="L10" s="659">
        <v>3.3</v>
      </c>
      <c r="M10" s="659">
        <v>3.0</v>
      </c>
      <c r="N10" s="660">
        <v>3.1</v>
      </c>
      <c r="O10" s="381"/>
      <c r="S10" s="369"/>
    </row>
    <row r="11" ht="15.75" customHeight="1">
      <c r="B11" s="380"/>
      <c r="C11" s="634" t="s">
        <v>263</v>
      </c>
      <c r="D11" s="528">
        <f t="shared" si="1"/>
        <v>2.4</v>
      </c>
      <c r="E11" s="658">
        <v>2.3</v>
      </c>
      <c r="F11" s="658">
        <v>2.1</v>
      </c>
      <c r="G11" s="658">
        <v>1.4</v>
      </c>
      <c r="H11" s="658">
        <v>2.2</v>
      </c>
      <c r="I11" s="659">
        <v>2.7</v>
      </c>
      <c r="J11" s="659">
        <v>2.5</v>
      </c>
      <c r="K11" s="659">
        <v>2.3</v>
      </c>
      <c r="L11" s="659">
        <v>2.7</v>
      </c>
      <c r="M11" s="659">
        <v>2.5</v>
      </c>
      <c r="N11" s="660">
        <v>3.3</v>
      </c>
      <c r="O11" s="381"/>
      <c r="S11" s="369"/>
    </row>
    <row r="12" ht="15.75" customHeight="1">
      <c r="B12" s="380"/>
      <c r="C12" s="661" t="s">
        <v>264</v>
      </c>
      <c r="D12" s="540">
        <f t="shared" si="1"/>
        <v>2.78</v>
      </c>
      <c r="E12" s="662">
        <v>1.4</v>
      </c>
      <c r="F12" s="662">
        <v>2.6</v>
      </c>
      <c r="G12" s="662">
        <v>2.6</v>
      </c>
      <c r="H12" s="662">
        <v>2.8</v>
      </c>
      <c r="I12" s="663">
        <v>3.0</v>
      </c>
      <c r="J12" s="663">
        <v>3.0</v>
      </c>
      <c r="K12" s="663">
        <v>3.2</v>
      </c>
      <c r="L12" s="663">
        <v>3.0</v>
      </c>
      <c r="M12" s="663">
        <v>3.2</v>
      </c>
      <c r="N12" s="664">
        <v>3.0</v>
      </c>
      <c r="O12" s="381"/>
      <c r="S12" s="369"/>
    </row>
    <row r="13" ht="14.25" customHeight="1">
      <c r="B13" s="380"/>
      <c r="C13" s="544" t="s">
        <v>265</v>
      </c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665"/>
      <c r="R13" s="369"/>
      <c r="S13" s="369"/>
      <c r="T13" s="369"/>
      <c r="U13" s="369"/>
      <c r="V13" s="369"/>
    </row>
    <row r="14" ht="14.25" customHeight="1">
      <c r="B14" s="380"/>
      <c r="C14" s="544" t="s">
        <v>266</v>
      </c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665"/>
      <c r="R14" s="369"/>
      <c r="S14" s="369"/>
      <c r="T14" s="369"/>
      <c r="U14" s="369"/>
      <c r="V14" s="369"/>
    </row>
    <row r="15" ht="14.25" customHeight="1">
      <c r="B15" s="380"/>
      <c r="C15" s="544" t="s">
        <v>267</v>
      </c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665"/>
      <c r="R15" s="369"/>
      <c r="S15" s="369"/>
      <c r="T15" s="369"/>
      <c r="U15" s="369"/>
      <c r="V15" s="369"/>
    </row>
    <row r="16" ht="14.25" customHeight="1">
      <c r="B16" s="380"/>
      <c r="C16" s="544" t="s">
        <v>268</v>
      </c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665"/>
      <c r="R16" s="369"/>
      <c r="S16" s="369"/>
      <c r="T16" s="369"/>
      <c r="U16" s="369"/>
      <c r="V16" s="369"/>
    </row>
    <row r="17" ht="14.25" customHeight="1">
      <c r="B17" s="380"/>
      <c r="C17" s="544" t="s">
        <v>269</v>
      </c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665"/>
      <c r="R17" s="369"/>
      <c r="S17" s="369"/>
      <c r="T17" s="369"/>
      <c r="U17" s="369"/>
      <c r="V17" s="369"/>
    </row>
    <row r="18" ht="14.25" customHeight="1">
      <c r="B18" s="433"/>
      <c r="C18" s="545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546"/>
      <c r="O18" s="666"/>
      <c r="R18" s="369"/>
      <c r="S18" s="369"/>
      <c r="T18" s="369"/>
      <c r="U18" s="369"/>
      <c r="V18" s="369"/>
    </row>
    <row r="19" ht="14.25" customHeight="1">
      <c r="C19" s="544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R19" s="369"/>
      <c r="S19" s="369"/>
      <c r="T19" s="369"/>
      <c r="U19" s="369"/>
      <c r="V19" s="369"/>
    </row>
    <row r="20" ht="14.25" customHeight="1">
      <c r="B20" s="371"/>
      <c r="C20" s="372" t="s">
        <v>270</v>
      </c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4"/>
      <c r="O20" s="614"/>
      <c r="R20" s="369"/>
      <c r="S20" s="369"/>
      <c r="T20" s="369"/>
      <c r="U20" s="369"/>
      <c r="V20" s="369"/>
    </row>
    <row r="21" ht="14.25" customHeight="1">
      <c r="B21" s="378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30"/>
      <c r="O21" s="615"/>
      <c r="R21" s="369"/>
      <c r="S21" s="369"/>
      <c r="T21" s="369"/>
      <c r="U21" s="369"/>
      <c r="V21" s="369"/>
    </row>
    <row r="22" ht="14.25" customHeight="1">
      <c r="B22" s="380"/>
      <c r="C22" s="35"/>
      <c r="O22" s="381"/>
      <c r="R22" s="369"/>
      <c r="S22" s="369"/>
      <c r="T22" s="369"/>
      <c r="U22" s="369"/>
      <c r="V22" s="369"/>
    </row>
    <row r="23" ht="14.25" customHeight="1">
      <c r="B23" s="380"/>
      <c r="C23" s="35"/>
      <c r="D23" s="474" t="s">
        <v>45</v>
      </c>
      <c r="E23" s="475" t="s">
        <v>181</v>
      </c>
      <c r="F23" s="341"/>
      <c r="G23" s="341"/>
      <c r="H23" s="341"/>
      <c r="I23" s="341"/>
      <c r="J23" s="341"/>
      <c r="K23" s="341"/>
      <c r="L23" s="341"/>
      <c r="M23" s="341"/>
      <c r="N23" s="342"/>
      <c r="O23" s="381"/>
      <c r="R23" s="369"/>
      <c r="S23" s="369"/>
      <c r="T23" s="369"/>
      <c r="U23" s="369"/>
      <c r="V23" s="369"/>
    </row>
    <row r="24">
      <c r="B24" s="380"/>
      <c r="C24" s="339" t="s">
        <v>271</v>
      </c>
      <c r="D24" s="477"/>
      <c r="E24" s="223" t="str">
        <f t="shared" ref="E24:N24" si="2">E7</f>
        <v>1º Ciclo - G1</v>
      </c>
      <c r="F24" s="223" t="str">
        <f t="shared" si="2"/>
        <v>1º Ciclo - G2</v>
      </c>
      <c r="G24" s="223" t="str">
        <f t="shared" si="2"/>
        <v>1º Ciclo - G3</v>
      </c>
      <c r="H24" s="225" t="str">
        <f t="shared" si="2"/>
        <v>2º Ciclo - AC</v>
      </c>
      <c r="I24" s="225" t="str">
        <f t="shared" si="2"/>
        <v>2º Ciclo - ACO</v>
      </c>
      <c r="J24" s="656" t="str">
        <f t="shared" si="2"/>
        <v>3º Ciclo - AC</v>
      </c>
      <c r="K24" s="656" t="str">
        <f t="shared" si="2"/>
        <v>3º Ciclo - ACO</v>
      </c>
      <c r="L24" s="656" t="str">
        <f t="shared" si="2"/>
        <v>3º Ciclo - ESGN</v>
      </c>
      <c r="M24" s="228" t="str">
        <f t="shared" si="2"/>
        <v>Secundário Geral</v>
      </c>
      <c r="N24" s="478" t="str">
        <f t="shared" si="2"/>
        <v>Secundário Profissional</v>
      </c>
      <c r="O24" s="381"/>
      <c r="R24" s="369"/>
      <c r="S24" s="369"/>
      <c r="T24" s="369"/>
      <c r="U24" s="369"/>
      <c r="V24" s="369"/>
    </row>
    <row r="25" ht="14.25" customHeight="1">
      <c r="B25" s="380"/>
      <c r="C25" s="667" t="s">
        <v>31</v>
      </c>
      <c r="D25" s="564">
        <f>IF(SUM(E25:N25)&gt;0,AVERAGE(E25:N25),"")</f>
        <v>4.14</v>
      </c>
      <c r="E25" s="565">
        <v>3.8</v>
      </c>
      <c r="F25" s="565">
        <v>4.1</v>
      </c>
      <c r="G25" s="565">
        <v>3.8</v>
      </c>
      <c r="H25" s="565">
        <v>4.2</v>
      </c>
      <c r="I25" s="566">
        <v>4.3</v>
      </c>
      <c r="J25" s="566">
        <v>4.2</v>
      </c>
      <c r="K25" s="566">
        <v>4.3</v>
      </c>
      <c r="L25" s="566">
        <v>4.2</v>
      </c>
      <c r="M25" s="566">
        <v>4.3</v>
      </c>
      <c r="N25" s="567">
        <v>4.2</v>
      </c>
      <c r="O25" s="381"/>
      <c r="R25" s="369"/>
      <c r="S25" s="369"/>
      <c r="T25" s="369"/>
      <c r="U25" s="369"/>
      <c r="V25" s="369"/>
    </row>
    <row r="26" ht="14.25" customHeight="1">
      <c r="B26" s="380"/>
      <c r="C26" s="668" t="s">
        <v>272</v>
      </c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81"/>
      <c r="R26" s="369"/>
      <c r="S26" s="369"/>
      <c r="T26" s="369"/>
      <c r="U26" s="369"/>
      <c r="V26" s="369"/>
    </row>
    <row r="27" ht="14.25" customHeight="1">
      <c r="B27" s="380"/>
      <c r="C27" s="668" t="s">
        <v>273</v>
      </c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81"/>
      <c r="R27" s="369"/>
      <c r="S27" s="369"/>
      <c r="T27" s="369"/>
      <c r="U27" s="369"/>
      <c r="V27" s="369"/>
    </row>
    <row r="28" ht="14.25" customHeight="1">
      <c r="B28" s="380"/>
      <c r="C28" s="668" t="s">
        <v>274</v>
      </c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81"/>
      <c r="R28" s="369"/>
      <c r="S28" s="369"/>
      <c r="T28" s="369"/>
      <c r="U28" s="369"/>
      <c r="V28" s="369"/>
    </row>
    <row r="29" ht="14.25" customHeight="1">
      <c r="B29" s="380"/>
      <c r="C29" s="668" t="s">
        <v>275</v>
      </c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81"/>
      <c r="R29" s="369"/>
      <c r="S29" s="369"/>
      <c r="T29" s="369"/>
      <c r="U29" s="369"/>
      <c r="V29" s="369"/>
    </row>
    <row r="30" ht="14.25" customHeight="1">
      <c r="B30" s="380"/>
      <c r="C30" s="668" t="s">
        <v>276</v>
      </c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81"/>
      <c r="R30" s="369"/>
      <c r="S30" s="369"/>
      <c r="T30" s="369"/>
      <c r="U30" s="369"/>
      <c r="V30" s="369"/>
    </row>
    <row r="31" ht="14.25" customHeight="1">
      <c r="B31" s="433"/>
      <c r="C31" s="434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367"/>
      <c r="R31" s="369"/>
      <c r="S31" s="369"/>
      <c r="T31" s="369"/>
      <c r="U31" s="369"/>
      <c r="V31" s="369"/>
    </row>
    <row r="32" ht="15.0" customHeight="1">
      <c r="C32" s="561"/>
      <c r="D32" s="561"/>
      <c r="E32" s="562"/>
      <c r="F32" s="562"/>
      <c r="G32" s="562"/>
      <c r="H32" s="562"/>
      <c r="I32" s="562"/>
      <c r="J32" s="562"/>
      <c r="K32" s="562"/>
      <c r="L32" s="562"/>
      <c r="M32" s="562"/>
      <c r="N32" s="562"/>
    </row>
    <row r="33" ht="14.25" customHeight="1">
      <c r="B33" s="371"/>
      <c r="C33" s="372" t="s">
        <v>277</v>
      </c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4"/>
      <c r="O33" s="614"/>
    </row>
    <row r="34" ht="14.25" customHeight="1">
      <c r="B34" s="378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615"/>
    </row>
    <row r="35" ht="14.25" customHeight="1">
      <c r="B35" s="380"/>
      <c r="C35" s="35" t="s">
        <v>278</v>
      </c>
      <c r="O35" s="381"/>
    </row>
    <row r="36" ht="14.25" customHeight="1">
      <c r="B36" s="380"/>
      <c r="C36" s="35"/>
      <c r="D36" s="474" t="s">
        <v>45</v>
      </c>
      <c r="E36" s="475" t="s">
        <v>181</v>
      </c>
      <c r="F36" s="341"/>
      <c r="G36" s="341"/>
      <c r="H36" s="341"/>
      <c r="I36" s="341"/>
      <c r="J36" s="341"/>
      <c r="K36" s="341"/>
      <c r="L36" s="341"/>
      <c r="M36" s="341"/>
      <c r="N36" s="342"/>
      <c r="O36" s="381"/>
    </row>
    <row r="37">
      <c r="B37" s="380"/>
      <c r="C37" s="339" t="s">
        <v>271</v>
      </c>
      <c r="D37" s="477"/>
      <c r="E37" s="223" t="str">
        <f t="shared" ref="E37:L37" si="3">E24</f>
        <v>1º Ciclo - G1</v>
      </c>
      <c r="F37" s="223" t="str">
        <f t="shared" si="3"/>
        <v>1º Ciclo - G2</v>
      </c>
      <c r="G37" s="223" t="str">
        <f t="shared" si="3"/>
        <v>1º Ciclo - G3</v>
      </c>
      <c r="H37" s="669" t="str">
        <f t="shared" si="3"/>
        <v>2º Ciclo - AC</v>
      </c>
      <c r="I37" s="669" t="str">
        <f t="shared" si="3"/>
        <v>2º Ciclo - ACO</v>
      </c>
      <c r="J37" s="656" t="str">
        <f t="shared" si="3"/>
        <v>3º Ciclo - AC</v>
      </c>
      <c r="K37" s="656" t="str">
        <f t="shared" si="3"/>
        <v>3º Ciclo - ACO</v>
      </c>
      <c r="L37" s="656" t="str">
        <f t="shared" si="3"/>
        <v>3º Ciclo - ESGN</v>
      </c>
      <c r="M37" s="228" t="str">
        <f>Indice!$D$13</f>
        <v>Secundário Geral</v>
      </c>
      <c r="N37" s="478" t="str">
        <f>Indice!$D$14</f>
        <v>Secundário Profissional</v>
      </c>
      <c r="O37" s="381"/>
    </row>
    <row r="38" ht="14.25" customHeight="1">
      <c r="B38" s="380"/>
      <c r="C38" s="619" t="s">
        <v>279</v>
      </c>
      <c r="D38" s="670">
        <f t="shared" ref="D38:D50" si="4">IF(SUM(E38:N38)&gt;0,AVERAGE(E38:N38),"")</f>
        <v>0.1903333333</v>
      </c>
      <c r="E38" s="671"/>
      <c r="F38" s="671"/>
      <c r="G38" s="585">
        <v>0.314</v>
      </c>
      <c r="H38" s="585">
        <v>0.121</v>
      </c>
      <c r="I38" s="672"/>
      <c r="J38" s="586">
        <v>0.136</v>
      </c>
      <c r="K38" s="672"/>
      <c r="L38" s="672"/>
      <c r="M38" s="672"/>
      <c r="N38" s="673"/>
      <c r="O38" s="381"/>
    </row>
    <row r="39" ht="14.25" customHeight="1">
      <c r="B39" s="380"/>
      <c r="C39" s="626" t="s">
        <v>280</v>
      </c>
      <c r="D39" s="674">
        <f t="shared" si="4"/>
        <v>0.3523333333</v>
      </c>
      <c r="E39" s="592">
        <v>0.792</v>
      </c>
      <c r="F39" s="592">
        <v>0.571</v>
      </c>
      <c r="G39" s="592">
        <v>0.588</v>
      </c>
      <c r="H39" s="592">
        <v>0.371</v>
      </c>
      <c r="I39" s="593">
        <v>0.306</v>
      </c>
      <c r="J39" s="593">
        <v>0.182</v>
      </c>
      <c r="K39" s="593">
        <v>0.14</v>
      </c>
      <c r="L39" s="593">
        <v>0.112</v>
      </c>
      <c r="M39" s="593">
        <v>0.109</v>
      </c>
      <c r="N39" s="675"/>
      <c r="O39" s="381"/>
    </row>
    <row r="40" ht="14.25" customHeight="1">
      <c r="B40" s="380"/>
      <c r="C40" s="626" t="s">
        <v>281</v>
      </c>
      <c r="D40" s="674">
        <f t="shared" si="4"/>
        <v>0.170125</v>
      </c>
      <c r="E40" s="676"/>
      <c r="F40" s="676"/>
      <c r="G40" s="592">
        <v>0.137</v>
      </c>
      <c r="H40" s="592">
        <v>0.112</v>
      </c>
      <c r="I40" s="593">
        <v>0.139</v>
      </c>
      <c r="J40" s="593">
        <v>0.152</v>
      </c>
      <c r="K40" s="593">
        <v>0.148</v>
      </c>
      <c r="L40" s="593">
        <v>0.236</v>
      </c>
      <c r="M40" s="593">
        <v>0.145</v>
      </c>
      <c r="N40" s="594">
        <v>0.292</v>
      </c>
      <c r="O40" s="381"/>
    </row>
    <row r="41" ht="14.25" customHeight="1">
      <c r="B41" s="380"/>
      <c r="C41" s="626" t="s">
        <v>282</v>
      </c>
      <c r="D41" s="674">
        <f t="shared" si="4"/>
        <v>0.188</v>
      </c>
      <c r="E41" s="592">
        <v>0.321</v>
      </c>
      <c r="F41" s="592">
        <v>0.257</v>
      </c>
      <c r="G41" s="592">
        <v>0.314</v>
      </c>
      <c r="H41" s="592">
        <v>0.138</v>
      </c>
      <c r="I41" s="593">
        <v>0.178</v>
      </c>
      <c r="J41" s="593">
        <v>0.106</v>
      </c>
      <c r="K41" s="593">
        <v>0.124</v>
      </c>
      <c r="L41" s="593">
        <v>0.112</v>
      </c>
      <c r="M41" s="677"/>
      <c r="N41" s="594">
        <v>0.142</v>
      </c>
      <c r="O41" s="381"/>
    </row>
    <row r="42" ht="14.25" customHeight="1">
      <c r="B42" s="380"/>
      <c r="C42" s="626" t="s">
        <v>283</v>
      </c>
      <c r="D42" s="674" t="str">
        <f t="shared" si="4"/>
        <v/>
      </c>
      <c r="E42" s="592">
        <v>0.0</v>
      </c>
      <c r="F42" s="676"/>
      <c r="G42" s="676"/>
      <c r="H42" s="676"/>
      <c r="I42" s="677"/>
      <c r="J42" s="677"/>
      <c r="K42" s="677"/>
      <c r="L42" s="677"/>
      <c r="M42" s="677"/>
      <c r="N42" s="675"/>
      <c r="O42" s="381"/>
    </row>
    <row r="43" ht="14.25" customHeight="1">
      <c r="B43" s="380"/>
      <c r="C43" s="626" t="s">
        <v>284</v>
      </c>
      <c r="D43" s="674">
        <f t="shared" si="4"/>
        <v>2.3448</v>
      </c>
      <c r="E43" s="676"/>
      <c r="F43" s="592">
        <v>0.0</v>
      </c>
      <c r="G43" s="676"/>
      <c r="H43" s="676"/>
      <c r="I43" s="593">
        <v>0.111</v>
      </c>
      <c r="J43" s="659">
        <v>11.4</v>
      </c>
      <c r="K43" s="593">
        <v>0.112</v>
      </c>
      <c r="L43" s="593">
        <v>0.101</v>
      </c>
      <c r="M43" s="677"/>
      <c r="N43" s="675"/>
      <c r="O43" s="381"/>
    </row>
    <row r="44" ht="14.25" customHeight="1">
      <c r="B44" s="380"/>
      <c r="C44" s="626" t="s">
        <v>285</v>
      </c>
      <c r="D44" s="674">
        <f t="shared" si="4"/>
        <v>0.3018</v>
      </c>
      <c r="E44" s="592">
        <v>0.377</v>
      </c>
      <c r="F44" s="592">
        <v>0.114</v>
      </c>
      <c r="G44" s="592">
        <v>0.255</v>
      </c>
      <c r="H44" s="592">
        <v>0.241</v>
      </c>
      <c r="I44" s="593">
        <v>0.133</v>
      </c>
      <c r="J44" s="593">
        <v>0.318</v>
      </c>
      <c r="K44" s="593">
        <v>0.352</v>
      </c>
      <c r="L44" s="593">
        <v>0.427</v>
      </c>
      <c r="M44" s="593">
        <v>0.409</v>
      </c>
      <c r="N44" s="594">
        <v>0.392</v>
      </c>
      <c r="O44" s="381"/>
    </row>
    <row r="45" ht="14.25" customHeight="1">
      <c r="B45" s="380"/>
      <c r="C45" s="626" t="s">
        <v>286</v>
      </c>
      <c r="D45" s="674">
        <f t="shared" si="4"/>
        <v>0.21</v>
      </c>
      <c r="E45" s="592">
        <v>0.434</v>
      </c>
      <c r="F45" s="592">
        <v>0.2</v>
      </c>
      <c r="G45" s="592">
        <v>0.294</v>
      </c>
      <c r="H45" s="592">
        <v>0.138</v>
      </c>
      <c r="I45" s="593">
        <v>0.161</v>
      </c>
      <c r="J45" s="593">
        <v>0.152</v>
      </c>
      <c r="K45" s="593">
        <v>0.172</v>
      </c>
      <c r="L45" s="593">
        <v>0.112</v>
      </c>
      <c r="M45" s="593">
        <v>0.245</v>
      </c>
      <c r="N45" s="594">
        <v>0.192</v>
      </c>
      <c r="O45" s="381"/>
    </row>
    <row r="46" ht="14.25" customHeight="1">
      <c r="B46" s="380"/>
      <c r="C46" s="626" t="s">
        <v>287</v>
      </c>
      <c r="D46" s="674">
        <f t="shared" si="4"/>
        <v>0.26</v>
      </c>
      <c r="E46" s="592">
        <v>0.566</v>
      </c>
      <c r="F46" s="592">
        <v>0.143</v>
      </c>
      <c r="G46" s="592">
        <v>0.627</v>
      </c>
      <c r="H46" s="592">
        <v>0.172</v>
      </c>
      <c r="I46" s="593">
        <v>0.25</v>
      </c>
      <c r="J46" s="593">
        <v>0.189</v>
      </c>
      <c r="K46" s="593">
        <v>0.192</v>
      </c>
      <c r="L46" s="593">
        <v>0.101</v>
      </c>
      <c r="M46" s="593">
        <v>0.1</v>
      </c>
      <c r="N46" s="675"/>
      <c r="O46" s="381"/>
    </row>
    <row r="47" ht="14.25" customHeight="1">
      <c r="B47" s="380"/>
      <c r="C47" s="626" t="s">
        <v>288</v>
      </c>
      <c r="D47" s="674">
        <f t="shared" si="4"/>
        <v>0.2145</v>
      </c>
      <c r="E47" s="592">
        <v>0.226</v>
      </c>
      <c r="F47" s="592">
        <v>0.229</v>
      </c>
      <c r="G47" s="592">
        <v>0.415</v>
      </c>
      <c r="H47" s="592">
        <v>0.147</v>
      </c>
      <c r="I47" s="593">
        <v>0.172</v>
      </c>
      <c r="J47" s="593">
        <v>0.197</v>
      </c>
      <c r="K47" s="593">
        <v>0.212</v>
      </c>
      <c r="L47" s="593">
        <v>0.157</v>
      </c>
      <c r="M47" s="593">
        <v>0.182</v>
      </c>
      <c r="N47" s="594">
        <v>0.208</v>
      </c>
      <c r="O47" s="381"/>
    </row>
    <row r="48" ht="14.25" customHeight="1">
      <c r="B48" s="380"/>
      <c r="C48" s="626" t="s">
        <v>289</v>
      </c>
      <c r="D48" s="674">
        <f t="shared" si="4"/>
        <v>0.160125</v>
      </c>
      <c r="E48" s="592">
        <v>0.226</v>
      </c>
      <c r="F48" s="592">
        <v>0.114</v>
      </c>
      <c r="G48" s="592">
        <v>0.333</v>
      </c>
      <c r="H48" s="592">
        <v>0.112</v>
      </c>
      <c r="I48" s="593">
        <v>0.106</v>
      </c>
      <c r="J48" s="593">
        <v>0.106</v>
      </c>
      <c r="K48" s="593">
        <v>0.12</v>
      </c>
      <c r="L48" s="677"/>
      <c r="M48" s="593">
        <v>0.164</v>
      </c>
      <c r="N48" s="675"/>
      <c r="O48" s="381"/>
    </row>
    <row r="49" ht="14.25" customHeight="1">
      <c r="B49" s="380"/>
      <c r="C49" s="626" t="s">
        <v>290</v>
      </c>
      <c r="D49" s="674">
        <f t="shared" si="4"/>
        <v>0.3355555556</v>
      </c>
      <c r="E49" s="592">
        <v>0.623</v>
      </c>
      <c r="F49" s="676"/>
      <c r="G49" s="592">
        <v>0.373</v>
      </c>
      <c r="H49" s="592">
        <v>0.164</v>
      </c>
      <c r="I49" s="593">
        <v>0.233</v>
      </c>
      <c r="J49" s="593">
        <v>0.25</v>
      </c>
      <c r="K49" s="593">
        <v>0.34</v>
      </c>
      <c r="L49" s="593">
        <v>0.326</v>
      </c>
      <c r="M49" s="593">
        <v>0.336</v>
      </c>
      <c r="N49" s="594">
        <v>0.375</v>
      </c>
      <c r="O49" s="381"/>
    </row>
    <row r="50" ht="14.25" customHeight="1">
      <c r="B50" s="380"/>
      <c r="C50" s="635" t="s">
        <v>291</v>
      </c>
      <c r="D50" s="678">
        <f t="shared" si="4"/>
        <v>0.201</v>
      </c>
      <c r="E50" s="607"/>
      <c r="F50" s="607"/>
      <c r="G50" s="607"/>
      <c r="H50" s="679">
        <v>0.147</v>
      </c>
      <c r="I50" s="609">
        <v>0.233</v>
      </c>
      <c r="J50" s="609">
        <v>0.258</v>
      </c>
      <c r="K50" s="609">
        <v>0.188</v>
      </c>
      <c r="L50" s="609">
        <v>0.225</v>
      </c>
      <c r="M50" s="609">
        <v>0.173</v>
      </c>
      <c r="N50" s="610">
        <v>0.183</v>
      </c>
      <c r="O50" s="381"/>
    </row>
    <row r="51" ht="14.25" customHeight="1">
      <c r="B51" s="433"/>
      <c r="C51" s="434"/>
      <c r="D51" s="546"/>
      <c r="E51" s="546"/>
      <c r="F51" s="546"/>
      <c r="G51" s="546"/>
      <c r="H51" s="546"/>
      <c r="I51" s="546"/>
      <c r="J51" s="546"/>
      <c r="K51" s="546"/>
      <c r="L51" s="546"/>
      <c r="M51" s="546"/>
      <c r="N51" s="546"/>
      <c r="O51" s="367"/>
    </row>
    <row r="52" ht="14.25" customHeight="1"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</row>
    <row r="53" ht="14.25" customHeight="1"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</row>
    <row r="54" ht="14.25" customHeight="1"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</row>
    <row r="55" ht="6.75" customHeight="1"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</row>
    <row r="56" ht="14.25" customHeight="1"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</row>
    <row r="57" ht="14.25" customHeight="1"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</row>
    <row r="58" ht="14.25" customHeight="1"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</row>
    <row r="59" ht="14.25" customHeight="1"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</row>
    <row r="60" ht="14.25" customHeight="1"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</row>
    <row r="61" ht="14.25" customHeight="1"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</row>
    <row r="62" ht="14.25" customHeight="1"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</row>
    <row r="63" ht="14.25" customHeight="1"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</row>
    <row r="64" ht="14.25" customHeight="1"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</row>
    <row r="65" ht="14.25" customHeight="1"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</row>
    <row r="66" ht="14.25" customHeight="1"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</row>
    <row r="67" ht="14.25" customHeight="1"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</row>
    <row r="68" ht="14.25" customHeight="1"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</row>
    <row r="69" ht="14.25" customHeight="1"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</row>
    <row r="70" ht="14.25" customHeight="1"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</row>
    <row r="71" ht="14.25" customHeight="1"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</row>
    <row r="72" ht="14.25" customHeight="1"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</row>
    <row r="73" ht="14.25" customHeight="1"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</row>
    <row r="74" ht="14.25" customHeight="1"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</row>
    <row r="75" ht="14.25" customHeight="1"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</row>
    <row r="76" ht="14.25" customHeight="1"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</row>
    <row r="77" ht="14.25" customHeight="1"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</row>
    <row r="78" ht="14.25" customHeight="1"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</row>
    <row r="79" ht="14.25" customHeight="1"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</row>
    <row r="80" ht="14.25" customHeight="1"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</row>
    <row r="81" ht="14.25" customHeight="1"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</row>
    <row r="82" ht="14.25" customHeight="1"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</row>
    <row r="83" ht="14.25" customHeight="1"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</row>
    <row r="84" ht="14.25" customHeight="1"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</row>
    <row r="85" ht="14.25" customHeight="1"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</row>
    <row r="86" ht="14.25" customHeight="1"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</row>
    <row r="87" ht="14.25" customHeight="1">
      <c r="D87" s="369"/>
      <c r="E87" s="369"/>
      <c r="F87" s="369"/>
      <c r="G87" s="369"/>
      <c r="H87" s="369"/>
      <c r="I87" s="369"/>
      <c r="J87" s="369"/>
      <c r="K87" s="369"/>
      <c r="L87" s="369"/>
      <c r="M87" s="369"/>
      <c r="N87" s="369"/>
    </row>
    <row r="88" ht="14.25" customHeight="1"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</row>
    <row r="89" ht="14.25" customHeight="1">
      <c r="D89" s="369"/>
      <c r="E89" s="369"/>
      <c r="F89" s="369"/>
      <c r="G89" s="369"/>
      <c r="H89" s="369"/>
      <c r="I89" s="369"/>
      <c r="J89" s="369"/>
      <c r="K89" s="369"/>
      <c r="L89" s="369"/>
      <c r="M89" s="369"/>
      <c r="N89" s="369"/>
    </row>
    <row r="90" ht="14.25" customHeight="1"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</row>
    <row r="91" ht="14.25" customHeight="1"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</row>
    <row r="92" ht="14.25" customHeight="1"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</row>
    <row r="93" ht="14.25" customHeight="1"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</row>
    <row r="94" ht="14.25" customHeight="1">
      <c r="D94" s="369"/>
      <c r="E94" s="369"/>
      <c r="F94" s="369"/>
      <c r="G94" s="369"/>
      <c r="H94" s="369"/>
      <c r="I94" s="369"/>
      <c r="J94" s="369"/>
      <c r="K94" s="369"/>
      <c r="L94" s="369"/>
      <c r="M94" s="369"/>
      <c r="N94" s="369"/>
    </row>
    <row r="95" ht="14.25" customHeight="1">
      <c r="D95" s="369"/>
      <c r="E95" s="369"/>
      <c r="F95" s="369"/>
      <c r="G95" s="369"/>
      <c r="H95" s="369"/>
      <c r="I95" s="369"/>
      <c r="J95" s="369"/>
      <c r="K95" s="369"/>
      <c r="L95" s="369"/>
      <c r="M95" s="369"/>
      <c r="N95" s="369"/>
    </row>
    <row r="96" ht="14.25" customHeight="1">
      <c r="D96" s="369"/>
      <c r="E96" s="369"/>
      <c r="F96" s="369"/>
      <c r="G96" s="369"/>
      <c r="H96" s="369"/>
      <c r="I96" s="369"/>
      <c r="J96" s="369"/>
      <c r="K96" s="369"/>
      <c r="L96" s="369"/>
      <c r="M96" s="369"/>
      <c r="N96" s="369"/>
    </row>
    <row r="97" ht="14.25" customHeight="1">
      <c r="D97" s="369"/>
      <c r="E97" s="369"/>
      <c r="F97" s="369"/>
      <c r="G97" s="369"/>
      <c r="H97" s="369"/>
      <c r="I97" s="369"/>
      <c r="J97" s="369"/>
      <c r="K97" s="369"/>
      <c r="L97" s="369"/>
      <c r="M97" s="369"/>
      <c r="N97" s="369"/>
    </row>
    <row r="98" ht="14.25" customHeight="1"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</row>
    <row r="99" ht="14.25" customHeight="1"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</row>
    <row r="100" ht="14.25" customHeight="1"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</row>
    <row r="101" ht="14.25" customHeight="1"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</row>
    <row r="102" ht="14.25" customHeight="1"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</row>
    <row r="103" ht="14.25" customHeight="1"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</row>
    <row r="104" ht="14.25" customHeight="1">
      <c r="D104" s="369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</row>
    <row r="105" ht="14.25" customHeight="1"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</row>
    <row r="106" ht="14.25" customHeight="1">
      <c r="D106" s="369"/>
      <c r="E106" s="369"/>
      <c r="F106" s="369"/>
      <c r="G106" s="369"/>
      <c r="H106" s="369"/>
      <c r="I106" s="369"/>
      <c r="J106" s="369"/>
      <c r="K106" s="369"/>
      <c r="L106" s="369"/>
      <c r="M106" s="369"/>
      <c r="N106" s="369"/>
    </row>
    <row r="107" ht="14.25" customHeight="1">
      <c r="D107" s="369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</row>
    <row r="108" ht="14.25" customHeight="1"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</row>
    <row r="109" ht="14.25" customHeight="1"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</row>
    <row r="110" ht="14.25" customHeight="1"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69"/>
    </row>
    <row r="111" ht="14.25" customHeight="1"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</row>
    <row r="112" ht="14.25" customHeight="1"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</row>
    <row r="113" ht="14.25" customHeight="1"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</row>
    <row r="114" ht="14.25" customHeight="1"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</row>
    <row r="115" ht="14.25" customHeight="1"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</row>
    <row r="116" ht="14.25" customHeight="1"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</row>
    <row r="117" ht="14.25" customHeight="1">
      <c r="D117" s="369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</row>
    <row r="118" ht="14.25" customHeight="1">
      <c r="D118" s="369"/>
      <c r="E118" s="369"/>
      <c r="F118" s="369"/>
      <c r="G118" s="369"/>
      <c r="H118" s="369"/>
      <c r="I118" s="369"/>
      <c r="J118" s="369"/>
      <c r="K118" s="369"/>
      <c r="L118" s="369"/>
      <c r="M118" s="369"/>
      <c r="N118" s="369"/>
    </row>
    <row r="119" ht="14.25" customHeight="1">
      <c r="D119" s="369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</row>
    <row r="120" ht="14.25" customHeight="1">
      <c r="D120" s="369"/>
      <c r="E120" s="369"/>
      <c r="F120" s="369"/>
      <c r="G120" s="369"/>
      <c r="H120" s="369"/>
      <c r="I120" s="369"/>
      <c r="J120" s="369"/>
      <c r="K120" s="369"/>
      <c r="L120" s="369"/>
      <c r="M120" s="369"/>
      <c r="N120" s="369"/>
    </row>
    <row r="121" ht="14.25" customHeight="1">
      <c r="D121" s="369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</row>
    <row r="122" ht="14.25" customHeight="1">
      <c r="D122" s="369"/>
      <c r="E122" s="369"/>
      <c r="F122" s="369"/>
      <c r="G122" s="369"/>
      <c r="H122" s="369"/>
      <c r="I122" s="369"/>
      <c r="J122" s="369"/>
      <c r="K122" s="369"/>
      <c r="L122" s="369"/>
      <c r="M122" s="369"/>
      <c r="N122" s="369"/>
    </row>
    <row r="123" ht="14.25" customHeight="1">
      <c r="D123" s="369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</row>
    <row r="124" ht="14.25" customHeight="1">
      <c r="D124" s="369"/>
      <c r="E124" s="369"/>
      <c r="F124" s="369"/>
      <c r="G124" s="369"/>
      <c r="H124" s="369"/>
      <c r="I124" s="369"/>
      <c r="J124" s="369"/>
      <c r="K124" s="369"/>
      <c r="L124" s="369"/>
      <c r="M124" s="369"/>
      <c r="N124" s="369"/>
    </row>
    <row r="125" ht="14.25" customHeight="1">
      <c r="D125" s="369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</row>
    <row r="126" ht="14.25" customHeight="1">
      <c r="D126" s="369"/>
      <c r="E126" s="369"/>
      <c r="F126" s="369"/>
      <c r="G126" s="369"/>
      <c r="H126" s="369"/>
      <c r="I126" s="369"/>
      <c r="J126" s="369"/>
      <c r="K126" s="369"/>
      <c r="L126" s="369"/>
      <c r="M126" s="369"/>
      <c r="N126" s="369"/>
    </row>
    <row r="127" ht="14.25" customHeight="1">
      <c r="D127" s="369"/>
      <c r="E127" s="369"/>
      <c r="F127" s="369"/>
      <c r="G127" s="369"/>
      <c r="H127" s="369"/>
      <c r="I127" s="369"/>
      <c r="J127" s="369"/>
      <c r="K127" s="369"/>
      <c r="L127" s="369"/>
      <c r="M127" s="369"/>
      <c r="N127" s="369"/>
    </row>
    <row r="128" ht="14.25" customHeight="1">
      <c r="D128" s="369"/>
      <c r="E128" s="369"/>
      <c r="F128" s="369"/>
      <c r="G128" s="369"/>
      <c r="H128" s="369"/>
      <c r="I128" s="369"/>
      <c r="J128" s="369"/>
      <c r="K128" s="369"/>
      <c r="L128" s="369"/>
      <c r="M128" s="369"/>
      <c r="N128" s="369"/>
    </row>
    <row r="129" ht="14.25" customHeight="1">
      <c r="D129" s="369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</row>
    <row r="130" ht="14.25" customHeight="1">
      <c r="D130" s="369"/>
      <c r="E130" s="369"/>
      <c r="F130" s="369"/>
      <c r="G130" s="369"/>
      <c r="H130" s="369"/>
      <c r="I130" s="369"/>
      <c r="J130" s="369"/>
      <c r="K130" s="369"/>
      <c r="L130" s="369"/>
      <c r="M130" s="369"/>
      <c r="N130" s="369"/>
    </row>
    <row r="131" ht="14.25" customHeight="1">
      <c r="D131" s="369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</row>
    <row r="132" ht="14.25" customHeight="1">
      <c r="D132" s="369"/>
      <c r="E132" s="369"/>
      <c r="F132" s="369"/>
      <c r="G132" s="369"/>
      <c r="H132" s="369"/>
      <c r="I132" s="369"/>
      <c r="J132" s="369"/>
      <c r="K132" s="369"/>
      <c r="L132" s="369"/>
      <c r="M132" s="369"/>
      <c r="N132" s="369"/>
    </row>
    <row r="133" ht="14.25" customHeight="1"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</row>
    <row r="134" ht="14.25" customHeight="1"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</row>
    <row r="135" ht="14.25" customHeight="1"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</row>
    <row r="136" ht="14.25" customHeight="1"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</row>
    <row r="137" ht="14.25" customHeight="1">
      <c r="D137" s="369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</row>
    <row r="138" ht="14.25" customHeight="1"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</row>
    <row r="139" ht="14.25" customHeight="1"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</row>
    <row r="140" ht="14.25" customHeight="1"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</row>
    <row r="141" ht="14.25" customHeight="1"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</row>
    <row r="142" ht="14.25" customHeight="1">
      <c r="D142" s="369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</row>
    <row r="143" ht="14.25" customHeight="1"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</row>
    <row r="144" ht="14.25" customHeight="1"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</row>
    <row r="145" ht="14.25" customHeight="1"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</row>
    <row r="146" ht="14.25" customHeight="1"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</row>
    <row r="147" ht="14.25" customHeight="1"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</row>
    <row r="148" ht="14.25" customHeight="1"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</row>
    <row r="149" ht="14.25" customHeight="1"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</row>
    <row r="150" ht="14.25" customHeight="1"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</row>
    <row r="151" ht="14.25" customHeight="1"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</row>
    <row r="152" ht="14.25" customHeight="1"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</row>
    <row r="153" ht="14.25" customHeight="1"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</row>
    <row r="154" ht="14.25" customHeight="1"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</row>
    <row r="155" ht="14.25" customHeight="1">
      <c r="D155" s="369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</row>
    <row r="156" ht="14.25" customHeight="1">
      <c r="D156" s="369"/>
      <c r="E156" s="369"/>
      <c r="F156" s="369"/>
      <c r="G156" s="369"/>
      <c r="H156" s="369"/>
      <c r="I156" s="369"/>
      <c r="J156" s="369"/>
      <c r="K156" s="369"/>
      <c r="L156" s="369"/>
      <c r="M156" s="369"/>
      <c r="N156" s="369"/>
    </row>
    <row r="157" ht="14.25" customHeight="1"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</row>
    <row r="158" ht="14.25" customHeight="1"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</row>
    <row r="159" ht="14.25" customHeight="1"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</row>
    <row r="160" ht="14.25" customHeight="1"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</row>
    <row r="161" ht="14.25" customHeight="1"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</row>
    <row r="162" ht="14.25" customHeight="1"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</row>
    <row r="163" ht="14.25" customHeight="1"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</row>
    <row r="164" ht="14.25" customHeight="1"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</row>
    <row r="165" ht="14.25" customHeight="1"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</row>
    <row r="166" ht="14.25" customHeight="1"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</row>
    <row r="167" ht="14.25" customHeight="1">
      <c r="D167" s="369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</row>
    <row r="168" ht="14.25" customHeight="1"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</row>
    <row r="169" ht="14.25" customHeight="1">
      <c r="D169" s="369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</row>
    <row r="170" ht="14.25" customHeight="1">
      <c r="D170" s="369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</row>
    <row r="171" ht="14.25" customHeight="1"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</row>
    <row r="172" ht="14.25" customHeight="1">
      <c r="D172" s="369"/>
      <c r="E172" s="369"/>
      <c r="F172" s="369"/>
      <c r="G172" s="369"/>
      <c r="H172" s="369"/>
      <c r="I172" s="369"/>
      <c r="J172" s="369"/>
      <c r="K172" s="369"/>
      <c r="L172" s="369"/>
      <c r="M172" s="369"/>
      <c r="N172" s="369"/>
    </row>
    <row r="173" ht="14.25" customHeight="1">
      <c r="D173" s="369"/>
      <c r="E173" s="369"/>
      <c r="F173" s="369"/>
      <c r="G173" s="369"/>
      <c r="H173" s="369"/>
      <c r="I173" s="369"/>
      <c r="J173" s="369"/>
      <c r="K173" s="369"/>
      <c r="L173" s="369"/>
      <c r="M173" s="369"/>
      <c r="N173" s="369"/>
    </row>
    <row r="174" ht="14.25" customHeight="1">
      <c r="D174" s="369"/>
      <c r="E174" s="369"/>
      <c r="F174" s="369"/>
      <c r="G174" s="369"/>
      <c r="H174" s="369"/>
      <c r="I174" s="369"/>
      <c r="J174" s="369"/>
      <c r="K174" s="369"/>
      <c r="L174" s="369"/>
      <c r="M174" s="369"/>
      <c r="N174" s="369"/>
    </row>
    <row r="175" ht="14.25" customHeight="1">
      <c r="D175" s="369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</row>
    <row r="176" ht="14.25" customHeight="1">
      <c r="D176" s="369"/>
      <c r="E176" s="369"/>
      <c r="F176" s="369"/>
      <c r="G176" s="369"/>
      <c r="H176" s="369"/>
      <c r="I176" s="369"/>
      <c r="J176" s="369"/>
      <c r="K176" s="369"/>
      <c r="L176" s="369"/>
      <c r="M176" s="369"/>
      <c r="N176" s="369"/>
    </row>
    <row r="177" ht="14.25" customHeight="1">
      <c r="D177" s="369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</row>
    <row r="178" ht="14.25" customHeight="1">
      <c r="D178" s="369"/>
      <c r="E178" s="369"/>
      <c r="F178" s="369"/>
      <c r="G178" s="369"/>
      <c r="H178" s="369"/>
      <c r="I178" s="369"/>
      <c r="J178" s="369"/>
      <c r="K178" s="369"/>
      <c r="L178" s="369"/>
      <c r="M178" s="369"/>
      <c r="N178" s="369"/>
    </row>
    <row r="179" ht="14.25" customHeight="1">
      <c r="D179" s="369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</row>
    <row r="180" ht="14.25" customHeight="1">
      <c r="D180" s="369"/>
      <c r="E180" s="369"/>
      <c r="F180" s="369"/>
      <c r="G180" s="369"/>
      <c r="H180" s="369"/>
      <c r="I180" s="369"/>
      <c r="J180" s="369"/>
      <c r="K180" s="369"/>
      <c r="L180" s="369"/>
      <c r="M180" s="369"/>
      <c r="N180" s="369"/>
    </row>
    <row r="181" ht="14.25" customHeight="1">
      <c r="D181" s="369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</row>
    <row r="182" ht="14.25" customHeight="1">
      <c r="D182" s="369"/>
      <c r="E182" s="369"/>
      <c r="F182" s="369"/>
      <c r="G182" s="369"/>
      <c r="H182" s="369"/>
      <c r="I182" s="369"/>
      <c r="J182" s="369"/>
      <c r="K182" s="369"/>
      <c r="L182" s="369"/>
      <c r="M182" s="369"/>
      <c r="N182" s="369"/>
    </row>
    <row r="183" ht="14.25" customHeight="1">
      <c r="D183" s="369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</row>
    <row r="184" ht="14.25" customHeight="1">
      <c r="D184" s="369"/>
      <c r="E184" s="369"/>
      <c r="F184" s="369"/>
      <c r="G184" s="369"/>
      <c r="H184" s="369"/>
      <c r="I184" s="369"/>
      <c r="J184" s="369"/>
      <c r="K184" s="369"/>
      <c r="L184" s="369"/>
      <c r="M184" s="369"/>
      <c r="N184" s="369"/>
    </row>
    <row r="185" ht="14.25" customHeight="1"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</row>
    <row r="186" ht="14.25" customHeight="1">
      <c r="D186" s="369"/>
      <c r="E186" s="369"/>
      <c r="F186" s="369"/>
      <c r="G186" s="369"/>
      <c r="H186" s="369"/>
      <c r="I186" s="369"/>
      <c r="J186" s="369"/>
      <c r="K186" s="369"/>
      <c r="L186" s="369"/>
      <c r="M186" s="369"/>
      <c r="N186" s="369"/>
    </row>
    <row r="187" ht="14.25" customHeight="1">
      <c r="D187" s="369"/>
      <c r="E187" s="369"/>
      <c r="F187" s="369"/>
      <c r="G187" s="369"/>
      <c r="H187" s="369"/>
      <c r="I187" s="369"/>
      <c r="J187" s="369"/>
      <c r="K187" s="369"/>
      <c r="L187" s="369"/>
      <c r="M187" s="369"/>
      <c r="N187" s="369"/>
    </row>
    <row r="188" ht="14.25" customHeight="1">
      <c r="D188" s="369"/>
      <c r="E188" s="369"/>
      <c r="F188" s="369"/>
      <c r="G188" s="369"/>
      <c r="H188" s="369"/>
      <c r="I188" s="369"/>
      <c r="J188" s="369"/>
      <c r="K188" s="369"/>
      <c r="L188" s="369"/>
      <c r="M188" s="369"/>
      <c r="N188" s="369"/>
    </row>
    <row r="189" ht="14.25" customHeight="1">
      <c r="D189" s="369"/>
      <c r="E189" s="369"/>
      <c r="F189" s="369"/>
      <c r="G189" s="369"/>
      <c r="H189" s="369"/>
      <c r="I189" s="369"/>
      <c r="J189" s="369"/>
      <c r="K189" s="369"/>
      <c r="L189" s="369"/>
      <c r="M189" s="369"/>
      <c r="N189" s="369"/>
    </row>
    <row r="190" ht="14.25" customHeight="1">
      <c r="D190" s="369"/>
      <c r="E190" s="369"/>
      <c r="F190" s="369"/>
      <c r="G190" s="369"/>
      <c r="H190" s="369"/>
      <c r="I190" s="369"/>
      <c r="J190" s="369"/>
      <c r="K190" s="369"/>
      <c r="L190" s="369"/>
      <c r="M190" s="369"/>
      <c r="N190" s="369"/>
    </row>
    <row r="191" ht="14.25" customHeight="1">
      <c r="D191" s="369"/>
      <c r="E191" s="369"/>
      <c r="F191" s="369"/>
      <c r="G191" s="369"/>
      <c r="H191" s="369"/>
      <c r="I191" s="369"/>
      <c r="J191" s="369"/>
      <c r="K191" s="369"/>
      <c r="L191" s="369"/>
      <c r="M191" s="369"/>
      <c r="N191" s="369"/>
    </row>
    <row r="192" ht="14.25" customHeight="1">
      <c r="D192" s="369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</row>
    <row r="193" ht="14.25" customHeight="1">
      <c r="D193" s="369"/>
      <c r="E193" s="369"/>
      <c r="F193" s="369"/>
      <c r="G193" s="369"/>
      <c r="H193" s="369"/>
      <c r="I193" s="369"/>
      <c r="J193" s="369"/>
      <c r="K193" s="369"/>
      <c r="L193" s="369"/>
      <c r="M193" s="369"/>
      <c r="N193" s="369"/>
    </row>
    <row r="194" ht="14.25" customHeight="1">
      <c r="D194" s="369"/>
      <c r="E194" s="369"/>
      <c r="F194" s="369"/>
      <c r="G194" s="369"/>
      <c r="H194" s="369"/>
      <c r="I194" s="369"/>
      <c r="J194" s="369"/>
      <c r="K194" s="369"/>
      <c r="L194" s="369"/>
      <c r="M194" s="369"/>
      <c r="N194" s="369"/>
    </row>
    <row r="195" ht="14.25" customHeight="1">
      <c r="D195" s="369"/>
      <c r="E195" s="369"/>
      <c r="F195" s="369"/>
      <c r="G195" s="369"/>
      <c r="H195" s="369"/>
      <c r="I195" s="369"/>
      <c r="J195" s="369"/>
      <c r="K195" s="369"/>
      <c r="L195" s="369"/>
      <c r="M195" s="369"/>
      <c r="N195" s="369"/>
    </row>
    <row r="196" ht="14.25" customHeight="1">
      <c r="D196" s="369"/>
      <c r="E196" s="369"/>
      <c r="F196" s="369"/>
      <c r="G196" s="369"/>
      <c r="H196" s="369"/>
      <c r="I196" s="369"/>
      <c r="J196" s="369"/>
      <c r="K196" s="369"/>
      <c r="L196" s="369"/>
      <c r="M196" s="369"/>
      <c r="N196" s="369"/>
    </row>
    <row r="197" ht="14.25" customHeight="1">
      <c r="D197" s="369"/>
      <c r="E197" s="369"/>
      <c r="F197" s="369"/>
      <c r="G197" s="369"/>
      <c r="H197" s="369"/>
      <c r="I197" s="369"/>
      <c r="J197" s="369"/>
      <c r="K197" s="369"/>
      <c r="L197" s="369"/>
      <c r="M197" s="369"/>
      <c r="N197" s="369"/>
    </row>
    <row r="198" ht="14.25" customHeight="1">
      <c r="D198" s="369"/>
      <c r="E198" s="369"/>
      <c r="F198" s="369"/>
      <c r="G198" s="369"/>
      <c r="H198" s="369"/>
      <c r="I198" s="369"/>
      <c r="J198" s="369"/>
      <c r="K198" s="369"/>
      <c r="L198" s="369"/>
      <c r="M198" s="369"/>
      <c r="N198" s="369"/>
    </row>
    <row r="199" ht="14.25" customHeight="1">
      <c r="D199" s="369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</row>
    <row r="200" ht="14.25" customHeight="1">
      <c r="D200" s="369"/>
      <c r="E200" s="369"/>
      <c r="F200" s="369"/>
      <c r="G200" s="369"/>
      <c r="H200" s="369"/>
      <c r="I200" s="369"/>
      <c r="J200" s="369"/>
      <c r="K200" s="369"/>
      <c r="L200" s="369"/>
      <c r="M200" s="369"/>
      <c r="N200" s="369"/>
    </row>
    <row r="201" ht="14.25" customHeight="1">
      <c r="D201" s="369"/>
      <c r="E201" s="369"/>
      <c r="F201" s="369"/>
      <c r="G201" s="369"/>
      <c r="H201" s="369"/>
      <c r="I201" s="369"/>
      <c r="J201" s="369"/>
      <c r="K201" s="369"/>
      <c r="L201" s="369"/>
      <c r="M201" s="369"/>
      <c r="N201" s="369"/>
    </row>
    <row r="202" ht="14.25" customHeight="1">
      <c r="D202" s="369"/>
      <c r="E202" s="369"/>
      <c r="F202" s="369"/>
      <c r="G202" s="369"/>
      <c r="H202" s="369"/>
      <c r="I202" s="369"/>
      <c r="J202" s="369"/>
      <c r="K202" s="369"/>
      <c r="L202" s="369"/>
      <c r="M202" s="369"/>
      <c r="N202" s="369"/>
    </row>
    <row r="203" ht="14.25" customHeight="1">
      <c r="D203" s="369"/>
      <c r="E203" s="369"/>
      <c r="F203" s="369"/>
      <c r="G203" s="369"/>
      <c r="H203" s="369"/>
      <c r="I203" s="369"/>
      <c r="J203" s="369"/>
      <c r="K203" s="369"/>
      <c r="L203" s="369"/>
      <c r="M203" s="369"/>
      <c r="N203" s="369"/>
    </row>
    <row r="204" ht="14.25" customHeight="1">
      <c r="D204" s="369"/>
      <c r="E204" s="369"/>
      <c r="F204" s="369"/>
      <c r="G204" s="369"/>
      <c r="H204" s="369"/>
      <c r="I204" s="369"/>
      <c r="J204" s="369"/>
      <c r="K204" s="369"/>
      <c r="L204" s="369"/>
      <c r="M204" s="369"/>
      <c r="N204" s="369"/>
    </row>
    <row r="205" ht="14.25" customHeight="1">
      <c r="D205" s="369"/>
      <c r="E205" s="369"/>
      <c r="F205" s="369"/>
      <c r="G205" s="369"/>
      <c r="H205" s="369"/>
      <c r="I205" s="369"/>
      <c r="J205" s="369"/>
      <c r="K205" s="369"/>
      <c r="L205" s="369"/>
      <c r="M205" s="369"/>
      <c r="N205" s="369"/>
    </row>
    <row r="206" ht="14.25" customHeight="1">
      <c r="D206" s="369"/>
      <c r="E206" s="369"/>
      <c r="F206" s="369"/>
      <c r="G206" s="369"/>
      <c r="H206" s="369"/>
      <c r="I206" s="369"/>
      <c r="J206" s="369"/>
      <c r="K206" s="369"/>
      <c r="L206" s="369"/>
      <c r="M206" s="369"/>
      <c r="N206" s="369"/>
    </row>
    <row r="207" ht="14.25" customHeight="1">
      <c r="D207" s="369"/>
      <c r="E207" s="369"/>
      <c r="F207" s="369"/>
      <c r="G207" s="369"/>
      <c r="H207" s="369"/>
      <c r="I207" s="369"/>
      <c r="J207" s="369"/>
      <c r="K207" s="369"/>
      <c r="L207" s="369"/>
      <c r="M207" s="369"/>
      <c r="N207" s="369"/>
    </row>
    <row r="208" ht="14.25" customHeight="1">
      <c r="D208" s="369"/>
      <c r="E208" s="369"/>
      <c r="F208" s="369"/>
      <c r="G208" s="369"/>
      <c r="H208" s="369"/>
      <c r="I208" s="369"/>
      <c r="J208" s="369"/>
      <c r="K208" s="369"/>
      <c r="L208" s="369"/>
      <c r="M208" s="369"/>
      <c r="N208" s="369"/>
    </row>
    <row r="209" ht="14.25" customHeight="1">
      <c r="D209" s="369"/>
      <c r="E209" s="369"/>
      <c r="F209" s="369"/>
      <c r="G209" s="369"/>
      <c r="H209" s="369"/>
      <c r="I209" s="369"/>
      <c r="J209" s="369"/>
      <c r="K209" s="369"/>
      <c r="L209" s="369"/>
      <c r="M209" s="369"/>
      <c r="N209" s="369"/>
    </row>
    <row r="210" ht="14.25" customHeight="1">
      <c r="D210" s="369"/>
      <c r="E210" s="369"/>
      <c r="F210" s="369"/>
      <c r="G210" s="369"/>
      <c r="H210" s="369"/>
      <c r="I210" s="369"/>
      <c r="J210" s="369"/>
      <c r="K210" s="369"/>
      <c r="L210" s="369"/>
      <c r="M210" s="369"/>
      <c r="N210" s="369"/>
    </row>
    <row r="211" ht="14.25" customHeight="1">
      <c r="D211" s="369"/>
      <c r="E211" s="369"/>
      <c r="F211" s="369"/>
      <c r="G211" s="369"/>
      <c r="H211" s="369"/>
      <c r="I211" s="369"/>
      <c r="J211" s="369"/>
      <c r="K211" s="369"/>
      <c r="L211" s="369"/>
      <c r="M211" s="369"/>
      <c r="N211" s="369"/>
    </row>
    <row r="212" ht="14.25" customHeight="1">
      <c r="D212" s="369"/>
      <c r="E212" s="369"/>
      <c r="F212" s="369"/>
      <c r="G212" s="369"/>
      <c r="H212" s="369"/>
      <c r="I212" s="369"/>
      <c r="J212" s="369"/>
      <c r="K212" s="369"/>
      <c r="L212" s="369"/>
      <c r="M212" s="369"/>
      <c r="N212" s="369"/>
    </row>
    <row r="213" ht="14.25" customHeight="1">
      <c r="D213" s="369"/>
      <c r="E213" s="369"/>
      <c r="F213" s="369"/>
      <c r="G213" s="369"/>
      <c r="H213" s="369"/>
      <c r="I213" s="369"/>
      <c r="J213" s="369"/>
      <c r="K213" s="369"/>
      <c r="L213" s="369"/>
      <c r="M213" s="369"/>
      <c r="N213" s="369"/>
    </row>
    <row r="214" ht="14.25" customHeight="1">
      <c r="D214" s="369"/>
      <c r="E214" s="369"/>
      <c r="F214" s="369"/>
      <c r="G214" s="369"/>
      <c r="H214" s="369"/>
      <c r="I214" s="369"/>
      <c r="J214" s="369"/>
      <c r="K214" s="369"/>
      <c r="L214" s="369"/>
      <c r="M214" s="369"/>
      <c r="N214" s="369"/>
    </row>
    <row r="215" ht="14.25" customHeight="1">
      <c r="D215" s="369"/>
      <c r="E215" s="369"/>
      <c r="F215" s="369"/>
      <c r="G215" s="369"/>
      <c r="H215" s="369"/>
      <c r="I215" s="369"/>
      <c r="J215" s="369"/>
      <c r="K215" s="369"/>
      <c r="L215" s="369"/>
      <c r="M215" s="369"/>
      <c r="N215" s="369"/>
    </row>
    <row r="216" ht="14.25" customHeight="1"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</row>
    <row r="217" ht="14.25" customHeight="1">
      <c r="D217" s="369"/>
      <c r="E217" s="369"/>
      <c r="F217" s="369"/>
      <c r="G217" s="369"/>
      <c r="H217" s="369"/>
      <c r="I217" s="369"/>
      <c r="J217" s="369"/>
      <c r="K217" s="369"/>
      <c r="L217" s="369"/>
      <c r="M217" s="369"/>
      <c r="N217" s="369"/>
    </row>
    <row r="218" ht="14.25" customHeight="1">
      <c r="D218" s="369"/>
      <c r="E218" s="369"/>
      <c r="F218" s="369"/>
      <c r="G218" s="369"/>
      <c r="H218" s="369"/>
      <c r="I218" s="369"/>
      <c r="J218" s="369"/>
      <c r="K218" s="369"/>
      <c r="L218" s="369"/>
      <c r="M218" s="369"/>
      <c r="N218" s="369"/>
    </row>
    <row r="219" ht="14.25" customHeight="1">
      <c r="D219" s="369"/>
      <c r="E219" s="369"/>
      <c r="F219" s="369"/>
      <c r="G219" s="369"/>
      <c r="H219" s="369"/>
      <c r="I219" s="369"/>
      <c r="J219" s="369"/>
      <c r="K219" s="369"/>
      <c r="L219" s="369"/>
      <c r="M219" s="369"/>
      <c r="N219" s="369"/>
    </row>
    <row r="220" ht="14.25" customHeight="1">
      <c r="D220" s="369"/>
      <c r="E220" s="369"/>
      <c r="F220" s="369"/>
      <c r="G220" s="369"/>
      <c r="H220" s="369"/>
      <c r="I220" s="369"/>
      <c r="J220" s="369"/>
      <c r="K220" s="369"/>
      <c r="L220" s="369"/>
      <c r="M220" s="369"/>
      <c r="N220" s="369"/>
    </row>
    <row r="221" ht="14.25" customHeight="1">
      <c r="D221" s="369"/>
      <c r="E221" s="369"/>
      <c r="F221" s="369"/>
      <c r="G221" s="369"/>
      <c r="H221" s="369"/>
      <c r="I221" s="369"/>
      <c r="J221" s="369"/>
      <c r="K221" s="369"/>
      <c r="L221" s="369"/>
      <c r="M221" s="369"/>
      <c r="N221" s="369"/>
    </row>
    <row r="222" ht="14.25" customHeight="1">
      <c r="D222" s="369"/>
      <c r="E222" s="369"/>
      <c r="F222" s="369"/>
      <c r="G222" s="369"/>
      <c r="H222" s="369"/>
      <c r="I222" s="369"/>
      <c r="J222" s="369"/>
      <c r="K222" s="369"/>
      <c r="L222" s="369"/>
      <c r="M222" s="369"/>
      <c r="N222" s="369"/>
    </row>
    <row r="223" ht="14.25" customHeight="1"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</row>
    <row r="224" ht="14.25" customHeight="1">
      <c r="D224" s="369"/>
      <c r="E224" s="369"/>
      <c r="F224" s="369"/>
      <c r="G224" s="369"/>
      <c r="H224" s="369"/>
      <c r="I224" s="369"/>
      <c r="J224" s="369"/>
      <c r="K224" s="369"/>
      <c r="L224" s="369"/>
      <c r="M224" s="369"/>
      <c r="N224" s="369"/>
    </row>
    <row r="225" ht="14.25" customHeight="1">
      <c r="D225" s="369"/>
      <c r="E225" s="369"/>
      <c r="F225" s="369"/>
      <c r="G225" s="369"/>
      <c r="H225" s="369"/>
      <c r="I225" s="369"/>
      <c r="J225" s="369"/>
      <c r="K225" s="369"/>
      <c r="L225" s="369"/>
      <c r="M225" s="369"/>
      <c r="N225" s="369"/>
    </row>
    <row r="226" ht="14.25" customHeight="1">
      <c r="D226" s="369"/>
      <c r="E226" s="369"/>
      <c r="F226" s="369"/>
      <c r="G226" s="369"/>
      <c r="H226" s="369"/>
      <c r="I226" s="369"/>
      <c r="J226" s="369"/>
      <c r="K226" s="369"/>
      <c r="L226" s="369"/>
      <c r="M226" s="369"/>
      <c r="N226" s="369"/>
    </row>
    <row r="227" ht="14.25" customHeight="1">
      <c r="D227" s="369"/>
      <c r="E227" s="369"/>
      <c r="F227" s="369"/>
      <c r="G227" s="369"/>
      <c r="H227" s="369"/>
      <c r="I227" s="369"/>
      <c r="J227" s="369"/>
      <c r="K227" s="369"/>
      <c r="L227" s="369"/>
      <c r="M227" s="369"/>
      <c r="N227" s="369"/>
    </row>
    <row r="228" ht="14.25" customHeight="1">
      <c r="D228" s="369"/>
      <c r="E228" s="369"/>
      <c r="F228" s="369"/>
      <c r="G228" s="369"/>
      <c r="H228" s="369"/>
      <c r="I228" s="369"/>
      <c r="J228" s="369"/>
      <c r="K228" s="369"/>
      <c r="L228" s="369"/>
      <c r="M228" s="369"/>
      <c r="N228" s="369"/>
    </row>
    <row r="229" ht="14.25" customHeight="1">
      <c r="D229" s="369"/>
      <c r="E229" s="369"/>
      <c r="F229" s="369"/>
      <c r="G229" s="369"/>
      <c r="H229" s="369"/>
      <c r="I229" s="369"/>
      <c r="J229" s="369"/>
      <c r="K229" s="369"/>
      <c r="L229" s="369"/>
      <c r="M229" s="369"/>
      <c r="N229" s="369"/>
    </row>
    <row r="230" ht="14.25" customHeight="1">
      <c r="D230" s="369"/>
      <c r="E230" s="369"/>
      <c r="F230" s="369"/>
      <c r="G230" s="369"/>
      <c r="H230" s="369"/>
      <c r="I230" s="369"/>
      <c r="J230" s="369"/>
      <c r="K230" s="369"/>
      <c r="L230" s="369"/>
      <c r="M230" s="369"/>
      <c r="N230" s="369"/>
    </row>
    <row r="231" ht="14.25" customHeight="1">
      <c r="D231" s="369"/>
      <c r="E231" s="369"/>
      <c r="F231" s="369"/>
      <c r="G231" s="369"/>
      <c r="H231" s="369"/>
      <c r="I231" s="369"/>
      <c r="J231" s="369"/>
      <c r="K231" s="369"/>
      <c r="L231" s="369"/>
      <c r="M231" s="369"/>
      <c r="N231" s="369"/>
    </row>
    <row r="232" ht="14.25" customHeight="1">
      <c r="D232" s="369"/>
      <c r="E232" s="369"/>
      <c r="F232" s="369"/>
      <c r="G232" s="369"/>
      <c r="H232" s="369"/>
      <c r="I232" s="369"/>
      <c r="J232" s="369"/>
      <c r="K232" s="369"/>
      <c r="L232" s="369"/>
      <c r="M232" s="369"/>
      <c r="N232" s="369"/>
    </row>
    <row r="233" ht="14.25" customHeight="1">
      <c r="D233" s="369"/>
      <c r="E233" s="369"/>
      <c r="F233" s="369"/>
      <c r="G233" s="369"/>
      <c r="H233" s="369"/>
      <c r="I233" s="369"/>
      <c r="J233" s="369"/>
      <c r="K233" s="369"/>
      <c r="L233" s="369"/>
      <c r="M233" s="369"/>
      <c r="N233" s="369"/>
    </row>
    <row r="234" ht="14.25" customHeight="1">
      <c r="D234" s="369"/>
      <c r="E234" s="369"/>
      <c r="F234" s="369"/>
      <c r="G234" s="369"/>
      <c r="H234" s="369"/>
      <c r="I234" s="369"/>
      <c r="J234" s="369"/>
      <c r="K234" s="369"/>
      <c r="L234" s="369"/>
      <c r="M234" s="369"/>
      <c r="N234" s="369"/>
    </row>
    <row r="235" ht="14.25" customHeight="1">
      <c r="D235" s="369"/>
      <c r="E235" s="369"/>
      <c r="F235" s="369"/>
      <c r="G235" s="369"/>
      <c r="H235" s="369"/>
      <c r="I235" s="369"/>
      <c r="J235" s="369"/>
      <c r="K235" s="369"/>
      <c r="L235" s="369"/>
      <c r="M235" s="369"/>
      <c r="N235" s="369"/>
    </row>
    <row r="236" ht="14.25" customHeight="1">
      <c r="D236" s="369"/>
      <c r="E236" s="369"/>
      <c r="F236" s="369"/>
      <c r="G236" s="369"/>
      <c r="H236" s="369"/>
      <c r="I236" s="369"/>
      <c r="J236" s="369"/>
      <c r="K236" s="369"/>
      <c r="L236" s="369"/>
      <c r="M236" s="369"/>
      <c r="N236" s="369"/>
    </row>
    <row r="237" ht="14.25" customHeight="1">
      <c r="D237" s="369"/>
      <c r="E237" s="369"/>
      <c r="F237" s="369"/>
      <c r="G237" s="369"/>
      <c r="H237" s="369"/>
      <c r="I237" s="369"/>
      <c r="J237" s="369"/>
      <c r="K237" s="369"/>
      <c r="L237" s="369"/>
      <c r="M237" s="369"/>
      <c r="N237" s="369"/>
    </row>
    <row r="238" ht="14.25" customHeight="1">
      <c r="D238" s="369"/>
      <c r="E238" s="369"/>
      <c r="F238" s="369"/>
      <c r="G238" s="369"/>
      <c r="H238" s="369"/>
      <c r="I238" s="369"/>
      <c r="J238" s="369"/>
      <c r="K238" s="369"/>
      <c r="L238" s="369"/>
      <c r="M238" s="369"/>
      <c r="N238" s="369"/>
    </row>
    <row r="239" ht="14.25" customHeight="1">
      <c r="D239" s="369"/>
      <c r="E239" s="369"/>
      <c r="F239" s="369"/>
      <c r="G239" s="369"/>
      <c r="H239" s="369"/>
      <c r="I239" s="369"/>
      <c r="J239" s="369"/>
      <c r="K239" s="369"/>
      <c r="L239" s="369"/>
      <c r="M239" s="369"/>
      <c r="N239" s="369"/>
    </row>
    <row r="240" ht="14.25" customHeight="1">
      <c r="D240" s="369"/>
      <c r="E240" s="369"/>
      <c r="F240" s="369"/>
      <c r="G240" s="369"/>
      <c r="H240" s="369"/>
      <c r="I240" s="369"/>
      <c r="J240" s="369"/>
      <c r="K240" s="369"/>
      <c r="L240" s="369"/>
      <c r="M240" s="369"/>
      <c r="N240" s="369"/>
    </row>
    <row r="241" ht="14.25" customHeight="1">
      <c r="D241" s="369"/>
      <c r="E241" s="369"/>
      <c r="F241" s="369"/>
      <c r="G241" s="369"/>
      <c r="H241" s="369"/>
      <c r="I241" s="369"/>
      <c r="J241" s="369"/>
      <c r="K241" s="369"/>
      <c r="L241" s="369"/>
      <c r="M241" s="369"/>
      <c r="N241" s="369"/>
    </row>
    <row r="242" ht="14.25" customHeight="1">
      <c r="D242" s="369"/>
      <c r="E242" s="369"/>
      <c r="F242" s="369"/>
      <c r="G242" s="369"/>
      <c r="H242" s="369"/>
      <c r="I242" s="369"/>
      <c r="J242" s="369"/>
      <c r="K242" s="369"/>
      <c r="L242" s="369"/>
      <c r="M242" s="369"/>
      <c r="N242" s="369"/>
    </row>
    <row r="243" ht="14.25" customHeight="1">
      <c r="D243" s="369"/>
      <c r="E243" s="369"/>
      <c r="F243" s="369"/>
      <c r="G243" s="369"/>
      <c r="H243" s="369"/>
      <c r="I243" s="369"/>
      <c r="J243" s="369"/>
      <c r="K243" s="369"/>
      <c r="L243" s="369"/>
      <c r="M243" s="369"/>
      <c r="N243" s="369"/>
    </row>
    <row r="244" ht="14.25" customHeight="1">
      <c r="D244" s="369"/>
      <c r="E244" s="369"/>
      <c r="F244" s="369"/>
      <c r="G244" s="369"/>
      <c r="H244" s="369"/>
      <c r="I244" s="369"/>
      <c r="J244" s="369"/>
      <c r="K244" s="369"/>
      <c r="L244" s="369"/>
      <c r="M244" s="369"/>
      <c r="N244" s="369"/>
    </row>
    <row r="245" ht="14.25" customHeight="1">
      <c r="D245" s="369"/>
      <c r="E245" s="369"/>
      <c r="F245" s="369"/>
      <c r="G245" s="369"/>
      <c r="H245" s="369"/>
      <c r="I245" s="369"/>
      <c r="J245" s="369"/>
      <c r="K245" s="369"/>
      <c r="L245" s="369"/>
      <c r="M245" s="369"/>
      <c r="N245" s="369"/>
    </row>
    <row r="246" ht="14.25" customHeight="1">
      <c r="D246" s="369"/>
      <c r="E246" s="369"/>
      <c r="F246" s="369"/>
      <c r="G246" s="369"/>
      <c r="H246" s="369"/>
      <c r="I246" s="369"/>
      <c r="J246" s="369"/>
      <c r="K246" s="369"/>
      <c r="L246" s="369"/>
      <c r="M246" s="369"/>
      <c r="N246" s="369"/>
    </row>
    <row r="247" ht="14.25" customHeight="1">
      <c r="D247" s="369"/>
      <c r="E247" s="369"/>
      <c r="F247" s="369"/>
      <c r="G247" s="369"/>
      <c r="H247" s="369"/>
      <c r="I247" s="369"/>
      <c r="J247" s="369"/>
      <c r="K247" s="369"/>
      <c r="L247" s="369"/>
      <c r="M247" s="369"/>
      <c r="N247" s="369"/>
    </row>
    <row r="248" ht="14.25" customHeight="1">
      <c r="D248" s="369"/>
      <c r="E248" s="369"/>
      <c r="F248" s="369"/>
      <c r="G248" s="369"/>
      <c r="H248" s="369"/>
      <c r="I248" s="369"/>
      <c r="J248" s="369"/>
      <c r="K248" s="369"/>
      <c r="L248" s="369"/>
      <c r="M248" s="369"/>
      <c r="N248" s="369"/>
    </row>
    <row r="249" ht="14.25" customHeight="1">
      <c r="D249" s="369"/>
      <c r="E249" s="369"/>
      <c r="F249" s="369"/>
      <c r="G249" s="369"/>
      <c r="H249" s="369"/>
      <c r="I249" s="369"/>
      <c r="J249" s="369"/>
      <c r="K249" s="369"/>
      <c r="L249" s="369"/>
      <c r="M249" s="369"/>
      <c r="N249" s="369"/>
    </row>
    <row r="250" ht="14.25" customHeight="1">
      <c r="D250" s="369"/>
      <c r="E250" s="369"/>
      <c r="F250" s="369"/>
      <c r="G250" s="369"/>
      <c r="H250" s="369"/>
      <c r="I250" s="369"/>
      <c r="J250" s="369"/>
      <c r="K250" s="369"/>
      <c r="L250" s="369"/>
      <c r="M250" s="369"/>
      <c r="N250" s="369"/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E23:N23"/>
    <mergeCell ref="C33:N34"/>
    <mergeCell ref="C35:N35"/>
    <mergeCell ref="D36:D37"/>
    <mergeCell ref="E36:N36"/>
    <mergeCell ref="C3:N4"/>
    <mergeCell ref="C5:E5"/>
    <mergeCell ref="D6:D7"/>
    <mergeCell ref="E6:N6"/>
    <mergeCell ref="C20:N21"/>
    <mergeCell ref="C22:N22"/>
    <mergeCell ref="D23:D24"/>
  </mergeCells>
  <dataValidations>
    <dataValidation type="decimal" allowBlank="1" showInputMessage="1" showErrorMessage="1" prompt="erro - Insira valores entre 1 e 5._x000a__x000a_Para valores decimais use a vírgula (,) para separar as unidades das décimas em vez do ponto (.)" sqref="E8:N12 E25:N25">
      <formula1>1.0</formula1>
      <formula2>5.0</formula2>
    </dataValidation>
    <dataValidation type="decimal" allowBlank="1" showInputMessage="1" showErrorMessage="1" prompt="erro - Insira valores entre 1 e 5._x000a__x000a_Para valores decimais use a vírgula (,) para separar as unidades das décimas em vez do ponto (.)" sqref="E38:N50">
      <formula1>0.0</formula1>
      <formula2>100.0</formula2>
    </dataValidation>
  </dataValidations>
  <hyperlinks>
    <hyperlink display="Índice" location="Indice!A1" ref="A1"/>
  </hyperlinks>
  <printOptions/>
  <pageMargins bottom="0.75" footer="0.0" header="0.0" left="0.7" right="0.7" top="0.75"/>
  <pageSetup paperSize="8" orientation="landscape"/>
  <drawing r:id="rId2"/>
  <legacyDrawing r:id="rId3"/>
</worksheet>
</file>